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S:\Handouts\2018\2. February\To Upload\02272108 Excel Turning Data\"/>
    </mc:Choice>
  </mc:AlternateContent>
  <bookViews>
    <workbookView xWindow="0" yWindow="0" windowWidth="15525" windowHeight="7980" firstSheet="2" activeTab="2"/>
  </bookViews>
  <sheets>
    <sheet name="TOC" sheetId="15" r:id="rId1"/>
    <sheet name="Consumer Income" sheetId="10" r:id="rId2"/>
    <sheet name="Pretty report" sheetId="5" r:id="rId3"/>
    <sheet name="Cookies" sheetId="11" r:id="rId4"/>
    <sheet name="Good Chart design" sheetId="14" r:id="rId5"/>
    <sheet name="Bad Chart design" sheetId="13" r:id="rId6"/>
  </sheets>
  <definedNames>
    <definedName name="Budget_goal" localSheetId="2">'Pretty report'!$E$19</definedName>
  </definedNames>
  <calcPr calcId="162913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J14" i="14" l="1"/>
  <c r="J13" i="14"/>
  <c r="J12" i="14"/>
  <c r="J11" i="14"/>
  <c r="J10" i="14"/>
  <c r="J9" i="14"/>
  <c r="J8" i="14"/>
  <c r="J7" i="14"/>
  <c r="J6" i="14"/>
  <c r="J5" i="14"/>
  <c r="J4" i="14"/>
  <c r="J3" i="14"/>
  <c r="J2" i="14"/>
  <c r="E24" i="11" l="1"/>
  <c r="F24" i="11"/>
  <c r="G24" i="11"/>
  <c r="H24" i="11"/>
  <c r="I24" i="11"/>
  <c r="J24" i="11"/>
  <c r="K24" i="11"/>
  <c r="L24" i="11"/>
  <c r="M24" i="11"/>
  <c r="N7" i="11"/>
  <c r="N24" i="11" s="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D5" i="5" l="1"/>
  <c r="G5" i="5" s="1"/>
  <c r="D7" i="5"/>
  <c r="D8" i="5"/>
  <c r="G8" i="5" s="1"/>
  <c r="D9" i="5"/>
  <c r="G9" i="5" s="1"/>
  <c r="D10" i="5"/>
  <c r="G10" i="5" s="1"/>
  <c r="D11" i="5"/>
  <c r="G11" i="5" s="1"/>
  <c r="D12" i="5"/>
  <c r="G12" i="5" s="1"/>
  <c r="D13" i="5"/>
  <c r="G13" i="5" s="1"/>
  <c r="D14" i="5"/>
  <c r="G14" i="5" s="1"/>
  <c r="F7" i="5"/>
  <c r="D6" i="5"/>
  <c r="G6" i="5" s="1"/>
  <c r="E15" i="5"/>
  <c r="C15" i="5"/>
  <c r="G7" i="5"/>
  <c r="D4" i="5"/>
  <c r="D15" i="5" l="1"/>
  <c r="G15" i="5" s="1"/>
  <c r="F10" i="5"/>
  <c r="F5" i="5"/>
  <c r="F13" i="5"/>
  <c r="F8" i="5"/>
  <c r="F11" i="5"/>
  <c r="F6" i="5"/>
  <c r="F14" i="5"/>
  <c r="F9" i="5"/>
  <c r="F4" i="5"/>
  <c r="G4" i="5"/>
  <c r="F15" i="5" l="1"/>
</calcChain>
</file>

<file path=xl/sharedStrings.xml><?xml version="1.0" encoding="utf-8"?>
<sst xmlns="http://schemas.openxmlformats.org/spreadsheetml/2006/main" count="403" uniqueCount="286">
  <si>
    <t>Category</t>
  </si>
  <si>
    <t>Actual
Cost</t>
  </si>
  <si>
    <t>Budgeted
Amount</t>
  </si>
  <si>
    <t>Attire</t>
  </si>
  <si>
    <t>Beauty, Health &amp; Spa</t>
  </si>
  <si>
    <t>Entertainment</t>
  </si>
  <si>
    <t>Flowers &amp; Decoration</t>
  </si>
  <si>
    <t>Gifts &amp; Favors</t>
  </si>
  <si>
    <t>Invitations &amp; Stationary</t>
  </si>
  <si>
    <t>Jewelry</t>
  </si>
  <si>
    <t>Photo and Videography</t>
  </si>
  <si>
    <t>Planning</t>
  </si>
  <si>
    <t>Transportation</t>
  </si>
  <si>
    <t>Venue and Catering</t>
  </si>
  <si>
    <t>Our overall budget is:</t>
  </si>
  <si>
    <t>Percent of
 budget</t>
  </si>
  <si>
    <t>Sum</t>
  </si>
  <si>
    <t>Difference</t>
  </si>
  <si>
    <t>pct</t>
  </si>
  <si>
    <t xml:space="preserve"> </t>
  </si>
  <si>
    <t>Table 1203. Income before taxes: Shares of annual aggregate expenditures and sources of income, Consumer Expenditure Survey, 2015</t>
  </si>
  <si>
    <t>(Aggregates in millions of dollars, unless otherwise indicated)</t>
  </si>
  <si>
    <t>Item</t>
  </si>
  <si>
    <t>Aggregate</t>
  </si>
  <si>
    <t>Less
than
$15,000</t>
  </si>
  <si>
    <t>$15,000
to
$29,999</t>
  </si>
  <si>
    <t>$30,000
to
$39,999</t>
  </si>
  <si>
    <t>$40,000
to
$49,999</t>
  </si>
  <si>
    <t>$50,000
to
$69,999</t>
  </si>
  <si>
    <t>$70,000
to
$99,999</t>
  </si>
  <si>
    <t>$100,000
to
$149,999</t>
  </si>
  <si>
    <t>$150,000
to
$199,999</t>
  </si>
  <si>
    <t>$200,000
and
more</t>
  </si>
  <si>
    <t>Number of consumer units (in thousands)</t>
  </si>
  <si>
    <t>Percent distribution of consumer units</t>
  </si>
  <si>
    <t/>
  </si>
  <si>
    <t>Consumer unit characteristics (mean values):</t>
  </si>
  <si>
    <t>Income before taxes</t>
  </si>
  <si>
    <t>Income after taxes</t>
  </si>
  <si>
    <t>Age of reference person</t>
  </si>
  <si>
    <t>Average number in consumer unit:</t>
  </si>
  <si>
    <t>People</t>
  </si>
  <si>
    <t>Children under 18</t>
  </si>
  <si>
    <t>Adults 65 and older</t>
  </si>
  <si>
    <t>Earners</t>
  </si>
  <si>
    <t>Vehicles</t>
  </si>
  <si>
    <t>Percent distribution:</t>
  </si>
  <si>
    <t>Reference person:</t>
  </si>
  <si>
    <t>Men</t>
  </si>
  <si>
    <t>Women</t>
  </si>
  <si>
    <t>Housing tenure:</t>
  </si>
  <si>
    <t>Homeowner</t>
  </si>
  <si>
    <t>With mortgage</t>
  </si>
  <si>
    <t>Without mortgage</t>
  </si>
  <si>
    <t>Renter</t>
  </si>
  <si>
    <t>Race of reference person:</t>
  </si>
  <si>
    <t>Black or African-American</t>
  </si>
  <si>
    <t>White, Asian, and all other races</t>
  </si>
  <si>
    <t>Hispanic or Latino origin of reference person:</t>
  </si>
  <si>
    <t>Hispanic or Latino</t>
  </si>
  <si>
    <t>Not Hispanic or Latino</t>
  </si>
  <si>
    <t>Education of reference person:</t>
  </si>
  <si>
    <t>Elementary (1-8)</t>
  </si>
  <si>
    <t>a/</t>
  </si>
  <si>
    <t>High school (9-12)</t>
  </si>
  <si>
    <t>College</t>
  </si>
  <si>
    <t>Never attended and other</t>
  </si>
  <si>
    <t>b/</t>
  </si>
  <si>
    <t>At least one vehicle owned or leased</t>
  </si>
  <si>
    <t>Annual aggregate expenditures</t>
  </si>
  <si>
    <t>Food</t>
  </si>
  <si>
    <t>Food at home</t>
  </si>
  <si>
    <t>Cereals and bakery products</t>
  </si>
  <si>
    <t>Cereals and cereal products</t>
  </si>
  <si>
    <t>Bakery products</t>
  </si>
  <si>
    <t>Meats, poultry, fish, and eggs</t>
  </si>
  <si>
    <t>Beef</t>
  </si>
  <si>
    <t>Pork</t>
  </si>
  <si>
    <t>Other meats</t>
  </si>
  <si>
    <t>Poultry</t>
  </si>
  <si>
    <t>Fish and seafood</t>
  </si>
  <si>
    <t>Eggs</t>
  </si>
  <si>
    <t>Dairy products</t>
  </si>
  <si>
    <t>Fresh milk and cream</t>
  </si>
  <si>
    <t>Other dairy products</t>
  </si>
  <si>
    <t>Fruits and vegetables</t>
  </si>
  <si>
    <t>Fresh fruits</t>
  </si>
  <si>
    <t>Fresh vegetables</t>
  </si>
  <si>
    <t>Processed fruits</t>
  </si>
  <si>
    <t>Processed vegetables</t>
  </si>
  <si>
    <t>Other food at home</t>
  </si>
  <si>
    <t>Sugar and other sweets</t>
  </si>
  <si>
    <t>Fats and oils</t>
  </si>
  <si>
    <t>Miscellaneous foods</t>
  </si>
  <si>
    <t>Nonalcoholic beverages</t>
  </si>
  <si>
    <t>Food prepared by consumer unit on out-of-town trips</t>
  </si>
  <si>
    <t>Food away from home</t>
  </si>
  <si>
    <t>Alcoholic beverages</t>
  </si>
  <si>
    <t>Housing</t>
  </si>
  <si>
    <t>Shelter</t>
  </si>
  <si>
    <t>Owned dwellings</t>
  </si>
  <si>
    <t>Mortgage interest and charges</t>
  </si>
  <si>
    <t>Property taxes</t>
  </si>
  <si>
    <t>Maintenance, repairs, insurance, other expenses</t>
  </si>
  <si>
    <t>Rented dwellings</t>
  </si>
  <si>
    <t>Other lodging</t>
  </si>
  <si>
    <t>Utilities, fuels, and public services</t>
  </si>
  <si>
    <t>Natural gas</t>
  </si>
  <si>
    <t>Electricity</t>
  </si>
  <si>
    <t>Fuel oil and other fuels</t>
  </si>
  <si>
    <t>Telephone services</t>
  </si>
  <si>
    <t>Residential phone service, VOIP, and phone cards</t>
  </si>
  <si>
    <t>Cellular phone service</t>
  </si>
  <si>
    <t>Water and other public services</t>
  </si>
  <si>
    <t>Household operations</t>
  </si>
  <si>
    <t>Personal services</t>
  </si>
  <si>
    <t>Other household expenses</t>
  </si>
  <si>
    <t>Housekeeping supplies</t>
  </si>
  <si>
    <t>Laundry and cleaning supplies</t>
  </si>
  <si>
    <t>Other household products</t>
  </si>
  <si>
    <t>Postage and stationery</t>
  </si>
  <si>
    <t>Household furnishings and equipment</t>
  </si>
  <si>
    <t>Household textiles</t>
  </si>
  <si>
    <t>Furniture</t>
  </si>
  <si>
    <t>Floor coverings</t>
  </si>
  <si>
    <t>Major appliances</t>
  </si>
  <si>
    <t>Small appliances, miscellaneous housewares</t>
  </si>
  <si>
    <t>Miscellaneous household equipment</t>
  </si>
  <si>
    <t>Apparel and services</t>
  </si>
  <si>
    <t>Men and boys</t>
  </si>
  <si>
    <t>Men, 16 and over</t>
  </si>
  <si>
    <t>Boys, 2 to 15</t>
  </si>
  <si>
    <t>Women and girls</t>
  </si>
  <si>
    <t>Women, 16 and over</t>
  </si>
  <si>
    <t>Girls, 2 to 15</t>
  </si>
  <si>
    <t>Children under 2</t>
  </si>
  <si>
    <t>Footwear</t>
  </si>
  <si>
    <t>Other apparel products and services</t>
  </si>
  <si>
    <t>Vehicle purchases (net outlay)</t>
  </si>
  <si>
    <t>Cars and trucks, new</t>
  </si>
  <si>
    <t>Cars and trucks, used</t>
  </si>
  <si>
    <t>Other vehicles</t>
  </si>
  <si>
    <t>Gasoline and motor oil</t>
  </si>
  <si>
    <t>Other vehicle expenses</t>
  </si>
  <si>
    <t>Vehicle finance charges</t>
  </si>
  <si>
    <t>Maintenance and repairs</t>
  </si>
  <si>
    <t>Vehicle insurance</t>
  </si>
  <si>
    <t>Vehicle rental, leases, licenses, and other charges</t>
  </si>
  <si>
    <t>Public and other transportation</t>
  </si>
  <si>
    <t>Healthcare</t>
  </si>
  <si>
    <t>Health insurance</t>
  </si>
  <si>
    <t>Medical services</t>
  </si>
  <si>
    <t>Drugs</t>
  </si>
  <si>
    <t>Medical supplies</t>
  </si>
  <si>
    <t>Fees and admissions</t>
  </si>
  <si>
    <t>Audio and visual equipment and services</t>
  </si>
  <si>
    <t>Pets, toys, hobbies, and playground equipment</t>
  </si>
  <si>
    <t>Pets</t>
  </si>
  <si>
    <t>Toys, hobbies, and playground equipment</t>
  </si>
  <si>
    <t>Other entertainment supplies, equipment, and services</t>
  </si>
  <si>
    <t>Personal care products and services</t>
  </si>
  <si>
    <t>Reading</t>
  </si>
  <si>
    <t>Education</t>
  </si>
  <si>
    <t>Tobacco products and smoking supplies</t>
  </si>
  <si>
    <t>Miscellaneous</t>
  </si>
  <si>
    <t>Cash contributions</t>
  </si>
  <si>
    <t>Personal insurance and pensions</t>
  </si>
  <si>
    <t>Life and other personal insurance</t>
  </si>
  <si>
    <t>Pensions and Social Security</t>
  </si>
  <si>
    <t>Sources of income and personal taxes:</t>
  </si>
  <si>
    <t>Money income before taxes</t>
  </si>
  <si>
    <t>Wages and salaries</t>
  </si>
  <si>
    <t>Self-employment income</t>
  </si>
  <si>
    <t>Social Security, private and government retirement</t>
  </si>
  <si>
    <t>Interest, dividends, rental income, other property income</t>
  </si>
  <si>
    <t>Public assistance, Supplemental Security Income, Supplementary Nutrition Assistance Program (SNAP)</t>
  </si>
  <si>
    <t>Unemployment and workers' compensation, veterans' benefits, and regular contributions for support</t>
  </si>
  <si>
    <t>Other income</t>
  </si>
  <si>
    <t>Personal taxes (contains some imputed values)</t>
  </si>
  <si>
    <t>Federal income taxes</t>
  </si>
  <si>
    <t>State and local income taxes</t>
  </si>
  <si>
    <t>Other taxes</t>
  </si>
  <si>
    <t>a Value is too small to display.</t>
  </si>
  <si>
    <t>b No data reported.</t>
  </si>
  <si>
    <t>c Data are likely to have large sampling errors.</t>
  </si>
  <si>
    <t>Source: Consumer Expenditure Survey, U.S. Bureau of Labor Statistics, August, 2016</t>
  </si>
  <si>
    <t>Scout Name</t>
  </si>
  <si>
    <t>Customer name</t>
  </si>
  <si>
    <t>phone / email</t>
  </si>
  <si>
    <t>Address</t>
  </si>
  <si>
    <t>Lemon</t>
  </si>
  <si>
    <t>Trefoils</t>
  </si>
  <si>
    <t>Do-si-dos</t>
  </si>
  <si>
    <t>Samoas</t>
  </si>
  <si>
    <t>Dulce</t>
  </si>
  <si>
    <t>Thank U</t>
  </si>
  <si>
    <t>Tagalongs</t>
  </si>
  <si>
    <t>Thin Mints</t>
  </si>
  <si>
    <t>Total Packages</t>
  </si>
  <si>
    <t>amt due</t>
  </si>
  <si>
    <t>paid</t>
  </si>
  <si>
    <t>Susie</t>
  </si>
  <si>
    <t>Harry Potter</t>
  </si>
  <si>
    <t>Harry.Potter@gmail.com</t>
  </si>
  <si>
    <t>The Tower</t>
  </si>
  <si>
    <t>x</t>
  </si>
  <si>
    <t>Hermoine Granger</t>
  </si>
  <si>
    <t>HG@gmail.com</t>
  </si>
  <si>
    <t>Griffindor tower</t>
  </si>
  <si>
    <t>RW@gmail.com</t>
  </si>
  <si>
    <t>Lord Voldemort.</t>
  </si>
  <si>
    <t>Lord.Voldemort@yahoo.com</t>
  </si>
  <si>
    <t>The Forest</t>
  </si>
  <si>
    <t>ext 323</t>
  </si>
  <si>
    <t>Hogwarts</t>
  </si>
  <si>
    <t>Mary</t>
  </si>
  <si>
    <t>Prof.Snape@aol.com</t>
  </si>
  <si>
    <t>Rubeus Hagrid.</t>
  </si>
  <si>
    <t>(847) 324-3179</t>
  </si>
  <si>
    <t>Draco@aol.com</t>
  </si>
  <si>
    <t>Slytherin</t>
  </si>
  <si>
    <t>Nymphadora Tonks</t>
  </si>
  <si>
    <t>NT@gmail.com</t>
  </si>
  <si>
    <t>The Hovel</t>
  </si>
  <si>
    <t>Frank Bryce</t>
  </si>
  <si>
    <t>FB@yahoo.com</t>
  </si>
  <si>
    <t>Diagon Alley</t>
  </si>
  <si>
    <t>Cho Chang</t>
  </si>
  <si>
    <t>Chang@gmail.com</t>
  </si>
  <si>
    <t>Ravenclaw</t>
  </si>
  <si>
    <t>Olga</t>
  </si>
  <si>
    <t>Amelia Bones</t>
  </si>
  <si>
    <t>Bonsie@gmail.com</t>
  </si>
  <si>
    <t>Ministry of Magic</t>
  </si>
  <si>
    <t>Antonin Dolohov</t>
  </si>
  <si>
    <t>Ant@yahoo.com</t>
  </si>
  <si>
    <t>Marietta Edgecombe</t>
  </si>
  <si>
    <t>Edge@gmail.com</t>
  </si>
  <si>
    <t>London</t>
  </si>
  <si>
    <t>Arabella Figgs</t>
  </si>
  <si>
    <t>Figg@yahoo.com</t>
  </si>
  <si>
    <t>sewer</t>
  </si>
  <si>
    <t>Viktor Krum</t>
  </si>
  <si>
    <t>Krumster@yahoo.com</t>
  </si>
  <si>
    <t>Russia</t>
  </si>
  <si>
    <t>Lee Jordan</t>
  </si>
  <si>
    <t>Jordanorino@gmail.com</t>
  </si>
  <si>
    <t>Totals</t>
  </si>
  <si>
    <t>Price per box:</t>
  </si>
  <si>
    <t>Albus Dumbledore</t>
  </si>
  <si>
    <t>Severus Snape</t>
  </si>
  <si>
    <t>Ron Weasley</t>
  </si>
  <si>
    <t>Draco Malfoy</t>
  </si>
  <si>
    <t>Ariel</t>
  </si>
  <si>
    <t>Ivy</t>
  </si>
  <si>
    <t>Dixie</t>
  </si>
  <si>
    <t>Krista</t>
  </si>
  <si>
    <t>Salma</t>
  </si>
  <si>
    <t>Janae</t>
  </si>
  <si>
    <t>Lillie</t>
  </si>
  <si>
    <t>Aliza</t>
  </si>
  <si>
    <t>Libby</t>
  </si>
  <si>
    <t>Abril</t>
  </si>
  <si>
    <t>Elena</t>
  </si>
  <si>
    <t>Maliya</t>
  </si>
  <si>
    <t>Row Labels</t>
  </si>
  <si>
    <t>Grand Total</t>
  </si>
  <si>
    <t>Sum of Total Packages</t>
  </si>
  <si>
    <t>Sum of Lemon</t>
  </si>
  <si>
    <t>Sum of Thin Mints</t>
  </si>
  <si>
    <t>Sum of Tagalongs</t>
  </si>
  <si>
    <t>Sum of Thank U</t>
  </si>
  <si>
    <t>Sum of Trefoils</t>
  </si>
  <si>
    <t>Sum of Do-si-dos</t>
  </si>
  <si>
    <t>Sum of Samoas</t>
  </si>
  <si>
    <t>Sum of Dulce</t>
  </si>
  <si>
    <t>Lemon.</t>
  </si>
  <si>
    <t>Trefoils.</t>
  </si>
  <si>
    <t>Do-si-dos.</t>
  </si>
  <si>
    <t>Samoas.</t>
  </si>
  <si>
    <t>Dulce.</t>
  </si>
  <si>
    <t>Thank U.</t>
  </si>
  <si>
    <t>Tagalongs.</t>
  </si>
  <si>
    <t>Thin Mints.</t>
  </si>
  <si>
    <t>Values</t>
  </si>
  <si>
    <t>TOC!A1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</si>
</sst>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#"/>
    <numFmt numFmtId="165" formatCode="#.0#"/>
    <numFmt numFmtId="166" formatCode="\$#,###"/>
    <numFmt numFmtId="167" formatCode="\c\/\ #.0#;\c\/\ \-#.0#"/>
    <numFmt numFmtId="168" formatCode="&quot;$&quot;#,##0"/>
  </numFmts>
  <fonts count="15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sz val="12"/>
      <color theme="1"/>
      <name val="Garamond"/>
      <family val="2"/>
      <scheme val="minor"/>
    </font>
    <font>
      <b/>
      <sz val="12"/>
      <color theme="1"/>
      <name val="Garamond"/>
      <family val="2"/>
      <scheme val="minor"/>
    </font>
    <font>
      <b/>
      <sz val="14"/>
      <color theme="1"/>
      <name val="Garamond"/>
      <family val="1"/>
      <scheme val="minor"/>
    </font>
    <font>
      <sz val="11"/>
      <color theme="1"/>
      <name val="Garamond"/>
      <family val="1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.8000000000000007"/>
      <color theme="1"/>
      <name val="Arial"/>
      <family val="2"/>
    </font>
    <font>
      <sz val="10"/>
      <color rgb="FF222222"/>
      <name val="Arial"/>
      <family val="2"/>
    </font>
    <font>
      <u/>
      <sz val="11"/>
      <color theme="10"/>
      <name val="Garamond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8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2" fillId="0" borderId="4" xfId="0" applyFont="1" applyBorder="1"/>
    <xf numFmtId="10" fontId="2" fillId="0" borderId="0" xfId="2" applyNumberFormat="1" applyFont="1" applyBorder="1"/>
    <xf numFmtId="44" fontId="2" fillId="0" borderId="0" xfId="1" applyFont="1" applyBorder="1"/>
    <xf numFmtId="8" fontId="2" fillId="0" borderId="0" xfId="1" applyNumberFormat="1" applyFont="1" applyBorder="1"/>
    <xf numFmtId="9" fontId="2" fillId="0" borderId="5" xfId="2" applyNumberFormat="1" applyFont="1" applyBorder="1"/>
    <xf numFmtId="0" fontId="3" fillId="0" borderId="6" xfId="0" applyFont="1" applyBorder="1"/>
    <xf numFmtId="10" fontId="3" fillId="0" borderId="7" xfId="0" applyNumberFormat="1" applyFont="1" applyBorder="1"/>
    <xf numFmtId="44" fontId="3" fillId="0" borderId="7" xfId="1" applyFont="1" applyBorder="1"/>
    <xf numFmtId="8" fontId="2" fillId="0" borderId="7" xfId="1" applyNumberFormat="1" applyFont="1" applyBorder="1"/>
    <xf numFmtId="9" fontId="2" fillId="0" borderId="8" xfId="2" applyNumberFormat="1" applyFont="1" applyBorder="1"/>
    <xf numFmtId="44" fontId="4" fillId="0" borderId="0" xfId="1" applyFont="1" applyFill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4" fontId="5" fillId="0" borderId="2" xfId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 indent="1"/>
    </xf>
    <xf numFmtId="166" fontId="8" fillId="0" borderId="0" xfId="0" applyNumberFormat="1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left" vertical="center" wrapText="1" indent="2"/>
    </xf>
    <xf numFmtId="1" fontId="8" fillId="0" borderId="0" xfId="0" applyNumberFormat="1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left" vertical="center" wrapText="1" indent="3"/>
    </xf>
    <xf numFmtId="0" fontId="8" fillId="0" borderId="0" xfId="0" applyFont="1" applyAlignment="1">
      <alignment horizontal="right" vertical="center"/>
    </xf>
    <xf numFmtId="0" fontId="8" fillId="0" borderId="11" xfId="0" applyNumberFormat="1" applyFont="1" applyFill="1" applyBorder="1" applyAlignment="1">
      <alignment horizontal="left" vertical="center" wrapText="1" indent="4"/>
    </xf>
    <xf numFmtId="167" fontId="8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11" fillId="0" borderId="12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1" fillId="0" borderId="12" xfId="0" applyFont="1" applyBorder="1" applyAlignment="1">
      <alignment horizontal="right" wrapText="1"/>
    </xf>
    <xf numFmtId="6" fontId="11" fillId="0" borderId="12" xfId="0" applyNumberFormat="1" applyFont="1" applyBorder="1" applyAlignment="1">
      <alignment horizontal="right" wrapText="1"/>
    </xf>
    <xf numFmtId="0" fontId="11" fillId="0" borderId="13" xfId="0" applyFont="1" applyFill="1" applyBorder="1" applyAlignment="1">
      <alignment wrapText="1"/>
    </xf>
    <xf numFmtId="168" fontId="0" fillId="0" borderId="0" xfId="0" applyNumberFormat="1"/>
    <xf numFmtId="0" fontId="13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textRotation="45"/>
    </xf>
    <xf numFmtId="0" fontId="10" fillId="0" borderId="17" xfId="0" applyFont="1" applyBorder="1" applyAlignment="1">
      <alignment textRotation="45"/>
    </xf>
    <xf numFmtId="0" fontId="10" fillId="0" borderId="18" xfId="0" applyFont="1" applyBorder="1" applyAlignment="1">
      <alignment textRotation="45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4" fillId="0" borderId="0" xfId="3" applyAlignment="1">
      <alignment horizontal="left"/>
    </xf>
    <xf numFmtId="0" fontId="14" fillId="0" borderId="0" xfId="3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12" xfId="0" applyFont="1" applyBorder="1" applyAlignment="1"/>
    <xf numFmtId="0" fontId="0" fillId="0" borderId="0" xfId="0" applyAlignme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7"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medium">
          <color rgb="FFCCCCC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45" wrapText="0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</dxfs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Create Reports.xlsx]Good Chart design!PivotTable7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Totals by Scout</a:t>
            </a:r>
          </a:p>
        </c:rich>
      </c:tx>
      <c:layout>
        <c:manualLayout>
          <c:xMode val="edge"/>
          <c:yMode val="edge"/>
          <c:x val="0.2032971519461664"/>
          <c:y val="2.51090243797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339933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4064487432476797"/>
          <c:y val="0.19186116833933647"/>
          <c:w val="0.76149624154123596"/>
          <c:h val="0.42201753355132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'Good Chart design'!$B$19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cat>
            <c:strRef>
              <c:f>'Good Chart design'!$A$20:$A$33</c:f>
              <c:strCache>
                <c:ptCount val="13"/>
                <c:pt idx="0">
                  <c:v>Abril</c:v>
                </c:pt>
                <c:pt idx="1">
                  <c:v>Aliza</c:v>
                </c:pt>
                <c:pt idx="2">
                  <c:v>Ariel</c:v>
                </c:pt>
                <c:pt idx="3">
                  <c:v>Dixie</c:v>
                </c:pt>
                <c:pt idx="4">
                  <c:v>Elena</c:v>
                </c:pt>
                <c:pt idx="5">
                  <c:v>Ivy</c:v>
                </c:pt>
                <c:pt idx="6">
                  <c:v>Janae</c:v>
                </c:pt>
                <c:pt idx="7">
                  <c:v>Krista</c:v>
                </c:pt>
                <c:pt idx="8">
                  <c:v>Libby</c:v>
                </c:pt>
                <c:pt idx="9">
                  <c:v>Lillie</c:v>
                </c:pt>
                <c:pt idx="10">
                  <c:v>Maliya</c:v>
                </c:pt>
                <c:pt idx="11">
                  <c:v>Mary</c:v>
                </c:pt>
                <c:pt idx="12">
                  <c:v>Salma</c:v>
                </c:pt>
              </c:strCache>
            </c:strRef>
          </c:cat>
          <c:val>
            <c:numRef>
              <c:f>'Good Chart design'!$B$20:$B$33</c:f>
              <c:numCache>
                <c:formatCode>General</c:formatCode>
                <c:ptCount val="13"/>
                <c:pt idx="0">
                  <c:v>21</c:v>
                </c:pt>
                <c:pt idx="1">
                  <c:v>64</c:v>
                </c:pt>
                <c:pt idx="2">
                  <c:v>48</c:v>
                </c:pt>
                <c:pt idx="3">
                  <c:v>46</c:v>
                </c:pt>
                <c:pt idx="4">
                  <c:v>116</c:v>
                </c:pt>
                <c:pt idx="5">
                  <c:v>64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39</c:v>
                </c:pt>
                <c:pt idx="10">
                  <c:v>77</c:v>
                </c:pt>
                <c:pt idx="11">
                  <c:v>6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A-470D-8473-7AF724D09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30081840"/>
        <c:axId val="432887896"/>
      </c:barChart>
      <c:catAx>
        <c:axId val="43008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87896"/>
        <c:crosses val="autoZero"/>
        <c:auto val="1"/>
        <c:lblAlgn val="ctr"/>
        <c:lblOffset val="100"/>
        <c:noMultiLvlLbl val="0"/>
      </c:catAx>
      <c:valAx>
        <c:axId val="43288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08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Create Reports.xlsx]Good Chart design!PivotTable9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Totals</a:t>
            </a:r>
            <a:r>
              <a:rPr lang="en-US" baseline="0"/>
              <a:t> by Cookie</a:t>
            </a:r>
            <a:endParaRPr lang="en-US"/>
          </a:p>
        </c:rich>
      </c:tx>
      <c:layout>
        <c:manualLayout>
          <c:xMode val="edge"/>
          <c:yMode val="edge"/>
          <c:x val="0.1399109221963489"/>
          <c:y val="2.7777564644371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339933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rgbClr val="339933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'Good Chart design'!$B$36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'Good Chart design'!$A$37:$A$44</c:f>
              <c:strCache>
                <c:ptCount val="8"/>
                <c:pt idx="0">
                  <c:v>Sum of Lemon</c:v>
                </c:pt>
                <c:pt idx="1">
                  <c:v>Sum of Trefoils</c:v>
                </c:pt>
                <c:pt idx="2">
                  <c:v>Sum of Do-si-dos</c:v>
                </c:pt>
                <c:pt idx="3">
                  <c:v>Sum of Samoas</c:v>
                </c:pt>
                <c:pt idx="4">
                  <c:v>Sum of Dulce</c:v>
                </c:pt>
                <c:pt idx="5">
                  <c:v>Sum of Thank U</c:v>
                </c:pt>
                <c:pt idx="6">
                  <c:v>Sum of Tagalongs</c:v>
                </c:pt>
                <c:pt idx="7">
                  <c:v>Sum of Thin Mints</c:v>
                </c:pt>
              </c:strCache>
            </c:strRef>
          </c:cat>
          <c:val>
            <c:numRef>
              <c:f>'Good Chart design'!$B$37:$B$44</c:f>
              <c:numCache>
                <c:formatCode>General</c:formatCode>
                <c:ptCount val="8"/>
                <c:pt idx="0">
                  <c:v>76</c:v>
                </c:pt>
                <c:pt idx="1">
                  <c:v>82</c:v>
                </c:pt>
                <c:pt idx="2">
                  <c:v>65</c:v>
                </c:pt>
                <c:pt idx="3">
                  <c:v>62</c:v>
                </c:pt>
                <c:pt idx="4">
                  <c:v>65</c:v>
                </c:pt>
                <c:pt idx="5">
                  <c:v>62</c:v>
                </c:pt>
                <c:pt idx="6">
                  <c:v>51</c:v>
                </c:pt>
                <c:pt idx="7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BB-BB29-3C7FB9635D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2478352"/>
        <c:axId val="472470808"/>
      </c:barChart>
      <c:catAx>
        <c:axId val="47247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70808"/>
        <c:crosses val="autoZero"/>
        <c:auto val="1"/>
        <c:lblAlgn val="ctr"/>
        <c:lblOffset val="100"/>
        <c:noMultiLvlLbl val="0"/>
      </c:catAx>
      <c:valAx>
        <c:axId val="472470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24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rgbClr val="FFC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Create Reports.xlsx]Bad Chart design!PivotTable5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sales by Scout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2700">
            <a:solidFill>
              <a:schemeClr val="tx1">
                <a:lumMod val="15000"/>
                <a:lumOff val="85000"/>
              </a:schemeClr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'Bad Chart design'!$B$3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'Bad Chart design'!$A$4:$A$17</c:f>
              <c:strCache>
                <c:ptCount val="13"/>
                <c:pt idx="0">
                  <c:v>Abril</c:v>
                </c:pt>
                <c:pt idx="1">
                  <c:v>Aliza</c:v>
                </c:pt>
                <c:pt idx="2">
                  <c:v>Ariel</c:v>
                </c:pt>
                <c:pt idx="3">
                  <c:v>Dixie</c:v>
                </c:pt>
                <c:pt idx="4">
                  <c:v>Elena</c:v>
                </c:pt>
                <c:pt idx="5">
                  <c:v>Ivy</c:v>
                </c:pt>
                <c:pt idx="6">
                  <c:v>Janae</c:v>
                </c:pt>
                <c:pt idx="7">
                  <c:v>Krista</c:v>
                </c:pt>
                <c:pt idx="8">
                  <c:v>Libby</c:v>
                </c:pt>
                <c:pt idx="9">
                  <c:v>Lillie</c:v>
                </c:pt>
                <c:pt idx="10">
                  <c:v>Maliya</c:v>
                </c:pt>
                <c:pt idx="11">
                  <c:v>Mary</c:v>
                </c:pt>
                <c:pt idx="12">
                  <c:v>Salma</c:v>
                </c:pt>
              </c:strCache>
            </c:strRef>
          </c:cat>
          <c:val>
            <c:numRef>
              <c:f>'Bad Chart design'!$B$4:$B$17</c:f>
              <c:numCache>
                <c:formatCode>General</c:formatCode>
                <c:ptCount val="13"/>
                <c:pt idx="0">
                  <c:v>21</c:v>
                </c:pt>
                <c:pt idx="1">
                  <c:v>64</c:v>
                </c:pt>
                <c:pt idx="2">
                  <c:v>48</c:v>
                </c:pt>
                <c:pt idx="3">
                  <c:v>46</c:v>
                </c:pt>
                <c:pt idx="4">
                  <c:v>116</c:v>
                </c:pt>
                <c:pt idx="5">
                  <c:v>64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39</c:v>
                </c:pt>
                <c:pt idx="10">
                  <c:v>77</c:v>
                </c:pt>
                <c:pt idx="11">
                  <c:v>6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6-4B47-BACC-1435D9FD0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-19"/>
        <c:axId val="432888552"/>
        <c:axId val="432888880"/>
      </c:barChart>
      <c:catAx>
        <c:axId val="43288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88880"/>
        <c:crosses val="autoZero"/>
        <c:auto val="1"/>
        <c:lblAlgn val="ctr"/>
        <c:lblOffset val="100"/>
        <c:noMultiLvlLbl val="0"/>
      </c:catAx>
      <c:valAx>
        <c:axId val="43288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888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76200" cap="flat" cmpd="sng" algn="ctr">
      <a:solidFill>
        <a:schemeClr val="accent5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Create Reports.xlsx]Bad Chart design!PivotTable6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sales by cookie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1.9548168969001009E-2"/>
          <c:y val="0.21691633965400808"/>
          <c:w val="0.63877762401213267"/>
          <c:h val="0.57117214914310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'Bad Chart design'!$A$21</c:f>
              <c:strCache>
                <c:ptCount val="1"/>
                <c:pt idx="0">
                  <c:v>Lemon.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design'!$A$22</c:f>
              <c:numCache>
                <c:formatCode>General</c:formatCode>
                <c:ptCount val="1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3-42ED-BA3D-A969E19182D9}"/>
            </c:ext>
          </c:extLst>
        </c:ser>
        <c:ser>
          <c:idx val="1"/>
          <c:order val="1"/>
          <c:tx>
            <c:strRef>
              <c:f>'Bad Chart design'!$B$21</c:f>
              <c:strCache>
                <c:ptCount val="1"/>
                <c:pt idx="0">
                  <c:v>Trefoils.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design'!$B$22</c:f>
              <c:numCache>
                <c:formatCode>General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3-42ED-BA3D-A969E19182D9}"/>
            </c:ext>
          </c:extLst>
        </c:ser>
        <c:ser>
          <c:idx val="2"/>
          <c:order val="2"/>
          <c:tx>
            <c:strRef>
              <c:f>'Bad Chart design'!$C$21</c:f>
              <c:strCache>
                <c:ptCount val="1"/>
                <c:pt idx="0">
                  <c:v>Do-si-dos.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design'!$C$22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3-42ED-BA3D-A969E19182D9}"/>
            </c:ext>
          </c:extLst>
        </c:ser>
        <c:ser>
          <c:idx val="3"/>
          <c:order val="3"/>
          <c:tx>
            <c:strRef>
              <c:f>'Bad Chart design'!$D$21</c:f>
              <c:strCache>
                <c:ptCount val="1"/>
                <c:pt idx="0">
                  <c:v>Samoas.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design'!$D$22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3-42ED-BA3D-A969E19182D9}"/>
            </c:ext>
          </c:extLst>
        </c:ser>
        <c:ser>
          <c:idx val="4"/>
          <c:order val="4"/>
          <c:tx>
            <c:strRef>
              <c:f>'Bad Chart design'!$E$21</c:f>
              <c:strCache>
                <c:ptCount val="1"/>
                <c:pt idx="0">
                  <c:v>Dulce.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design'!$E$22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E3-42ED-BA3D-A969E19182D9}"/>
            </c:ext>
          </c:extLst>
        </c:ser>
        <c:ser>
          <c:idx val="5"/>
          <c:order val="5"/>
          <c:tx>
            <c:strRef>
              <c:f>'Bad Chart design'!$F$21</c:f>
              <c:strCache>
                <c:ptCount val="1"/>
                <c:pt idx="0">
                  <c:v>Thank U.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design'!$F$22</c:f>
              <c:numCache>
                <c:formatCode>General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E3-42ED-BA3D-A969E19182D9}"/>
            </c:ext>
          </c:extLst>
        </c:ser>
        <c:ser>
          <c:idx val="6"/>
          <c:order val="6"/>
          <c:tx>
            <c:strRef>
              <c:f>'Bad Chart design'!$G$21</c:f>
              <c:strCache>
                <c:ptCount val="1"/>
                <c:pt idx="0">
                  <c:v>Tagalongs.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design'!$G$22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E3-42ED-BA3D-A969E19182D9}"/>
            </c:ext>
          </c:extLst>
        </c:ser>
        <c:ser>
          <c:idx val="7"/>
          <c:order val="7"/>
          <c:tx>
            <c:strRef>
              <c:f>'Bad Chart design'!$H$21</c:f>
              <c:strCache>
                <c:ptCount val="1"/>
                <c:pt idx="0">
                  <c:v>Thin Mints.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'Bad Chart design'!$A$22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'Bad Chart design'!$H$22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E3-42ED-BA3D-A969E1918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026224"/>
        <c:axId val="428023600"/>
      </c:barChart>
      <c:catAx>
        <c:axId val="4280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023600"/>
        <c:crosses val="autoZero"/>
        <c:auto val="0"/>
        <c:lblAlgn val="ctr"/>
        <c:lblOffset val="100"/>
        <c:noMultiLvlLbl val="0"/>
      </c:catAx>
      <c:valAx>
        <c:axId val="42802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02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Good Chart design'!A1"/><Relationship Id="rId2" Type="http://schemas.openxmlformats.org/officeDocument/2006/relationships/hyperlink" Target="#'Bad Chart design'!A1"/><Relationship Id="rId1" Type="http://schemas.openxmlformats.org/officeDocument/2006/relationships/hyperlink" Target="#'Consumer Income'!A1"/><Relationship Id="rId5" Type="http://schemas.openxmlformats.org/officeDocument/2006/relationships/hyperlink" Target="#'Pretty report'!A1"/><Relationship Id="rId4" Type="http://schemas.openxmlformats.org/officeDocument/2006/relationships/hyperlink" Target="#Cooki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9</xdr:col>
      <xdr:colOff>571500</xdr:colOff>
      <xdr:row>28</xdr:row>
      <xdr:rowOff>0</xdr:rowOff>
    </xdr:to>
    <xdr:sp macro="" textlink="">
      <xdr:nvSpPr>
        <xdr:cNvPr id="9" name="TextBox 8"/>
        <xdr:cNvSpPr txBox="1"/>
      </xdr:nvSpPr>
      <xdr:spPr>
        <a:xfrm>
          <a:off x="9525" y="19050"/>
          <a:ext cx="5962650" cy="53149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266701</xdr:colOff>
      <xdr:row>1</xdr:row>
      <xdr:rowOff>104776</xdr:rowOff>
    </xdr:from>
    <xdr:to>
      <xdr:col>9</xdr:col>
      <xdr:colOff>352426</xdr:colOff>
      <xdr:row>8</xdr:row>
      <xdr:rowOff>161925</xdr:rowOff>
    </xdr:to>
    <xdr:sp macro="" textlink="">
      <xdr:nvSpPr>
        <xdr:cNvPr id="2" name="TextBox 1"/>
        <xdr:cNvSpPr txBox="1"/>
      </xdr:nvSpPr>
      <xdr:spPr>
        <a:xfrm>
          <a:off x="266701" y="295276"/>
          <a:ext cx="5486400" cy="139064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chemeClr val="bg1"/>
              </a:solidFill>
              <a:latin typeface="Century Gothic" panose="020B0502020202020204" pitchFamily="34" charset="0"/>
            </a:rPr>
            <a:t>Microsoft Excel 2017:</a:t>
          </a:r>
          <a:r>
            <a:rPr lang="en-US" sz="1400" baseline="0">
              <a:solidFill>
                <a:schemeClr val="bg1"/>
              </a:solidFill>
              <a:latin typeface="Century Gothic" panose="020B0502020202020204" pitchFamily="34" charset="0"/>
            </a:rPr>
            <a:t>  Turning Data into Reports</a:t>
          </a:r>
        </a:p>
        <a:p>
          <a:endParaRPr lang="en-US" sz="1400" baseline="0">
            <a:solidFill>
              <a:schemeClr val="bg1"/>
            </a:solidFill>
            <a:latin typeface="Century Gothic" panose="020B0502020202020204" pitchFamily="34" charset="0"/>
          </a:endParaRPr>
        </a:p>
        <a:p>
          <a:r>
            <a:rPr lang="en-US" sz="1400" b="0" i="0"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Delve into the details that make an Excel report look professional. Incorporate pictures, headers, and footers; master the Page Layout tab; use version control; and scale the data to fit on the paper. Basic mouse, keyboard, and Microsoft Excel skills </a:t>
          </a:r>
          <a:r>
            <a:rPr lang="en-US" sz="1100" b="0" i="0">
              <a:solidFill>
                <a:schemeClr val="bg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...</a:t>
          </a:r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9</xdr:row>
      <xdr:rowOff>104776</xdr:rowOff>
    </xdr:from>
    <xdr:to>
      <xdr:col>9</xdr:col>
      <xdr:colOff>352425</xdr:colOff>
      <xdr:row>12</xdr:row>
      <xdr:rowOff>114300</xdr:rowOff>
    </xdr:to>
    <xdr:sp macro="" textlink="">
      <xdr:nvSpPr>
        <xdr:cNvPr id="3" name="TextBox 2">
          <a:hlinkClick xmlns:r="http://schemas.openxmlformats.org/officeDocument/2006/relationships" r:id="rId1" tooltip="Consumer Income"/>
        </xdr:cNvPr>
        <xdr:cNvSpPr txBox="1"/>
      </xdr:nvSpPr>
      <xdr:spPr>
        <a:xfrm>
          <a:off x="266700" y="1819276"/>
          <a:ext cx="5486400" cy="58102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Century Gothic" panose="020B0502020202020204" pitchFamily="34" charset="0"/>
            </a:rPr>
            <a:t>Consumer Income </a:t>
          </a:r>
          <a:r>
            <a:rPr lang="en-US" sz="1100">
              <a:latin typeface="Century Gothic" panose="020B0502020202020204" pitchFamily="34" charset="0"/>
            </a:rPr>
            <a:t>- an example of a good</a:t>
          </a:r>
          <a:r>
            <a:rPr lang="en-US" sz="1100" baseline="0">
              <a:latin typeface="Century Gothic" panose="020B0502020202020204" pitchFamily="34" charset="0"/>
            </a:rPr>
            <a:t> "Data Dump".  What would make it better?</a:t>
          </a:r>
          <a:endParaRPr lang="en-US" sz="1100">
            <a:latin typeface="Century Gothic" panose="020B0502020202020204" pitchFamily="34" charset="0"/>
          </a:endParaRP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  <xdr:oneCellAnchor>
    <xdr:from>
      <xdr:col>0</xdr:col>
      <xdr:colOff>428625</xdr:colOff>
      <xdr:row>24</xdr:row>
      <xdr:rowOff>104775</xdr:rowOff>
    </xdr:from>
    <xdr:ext cx="5238750" cy="251031"/>
    <xdr:sp macro="" textlink="">
      <xdr:nvSpPr>
        <xdr:cNvPr id="4" name="TextBox 3"/>
        <xdr:cNvSpPr txBox="1"/>
      </xdr:nvSpPr>
      <xdr:spPr>
        <a:xfrm>
          <a:off x="428625" y="4676775"/>
          <a:ext cx="5238750" cy="251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285749</xdr:colOff>
      <xdr:row>23</xdr:row>
      <xdr:rowOff>180975</xdr:rowOff>
    </xdr:from>
    <xdr:to>
      <xdr:col>9</xdr:col>
      <xdr:colOff>380999</xdr:colOff>
      <xdr:row>25</xdr:row>
      <xdr:rowOff>190499</xdr:rowOff>
    </xdr:to>
    <xdr:sp macro="" textlink="">
      <xdr:nvSpPr>
        <xdr:cNvPr id="5" name="TextBox 4">
          <a:hlinkClick xmlns:r="http://schemas.openxmlformats.org/officeDocument/2006/relationships" r:id="rId2"/>
        </xdr:cNvPr>
        <xdr:cNvSpPr txBox="1"/>
      </xdr:nvSpPr>
      <xdr:spPr>
        <a:xfrm>
          <a:off x="285749" y="4562475"/>
          <a:ext cx="5495925" cy="39052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Bad Chart Design  </a:t>
          </a:r>
          <a:r>
            <a:rPr lang="en-US" sz="1100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The name says it all.</a:t>
          </a:r>
          <a:endParaRPr lang="en-US">
            <a:effectLst/>
            <a:latin typeface="Century Gothic" panose="020B0502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276226</xdr:colOff>
      <xdr:row>20</xdr:row>
      <xdr:rowOff>104775</xdr:rowOff>
    </xdr:from>
    <xdr:to>
      <xdr:col>9</xdr:col>
      <xdr:colOff>381000</xdr:colOff>
      <xdr:row>22</xdr:row>
      <xdr:rowOff>104775</xdr:rowOff>
    </xdr:to>
    <xdr:sp macro="" textlink="">
      <xdr:nvSpPr>
        <xdr:cNvPr id="6" name="TextBox 5">
          <a:hlinkClick xmlns:r="http://schemas.openxmlformats.org/officeDocument/2006/relationships" r:id="rId3"/>
        </xdr:cNvPr>
        <xdr:cNvSpPr txBox="1"/>
      </xdr:nvSpPr>
      <xdr:spPr>
        <a:xfrm>
          <a:off x="276226" y="3914775"/>
          <a:ext cx="5505449" cy="381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Good Chart Design  </a:t>
          </a:r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285749</xdr:colOff>
      <xdr:row>16</xdr:row>
      <xdr:rowOff>180975</xdr:rowOff>
    </xdr:from>
    <xdr:to>
      <xdr:col>9</xdr:col>
      <xdr:colOff>381000</xdr:colOff>
      <xdr:row>19</xdr:row>
      <xdr:rowOff>76200</xdr:rowOff>
    </xdr:to>
    <xdr:sp macro="" textlink="">
      <xdr:nvSpPr>
        <xdr:cNvPr id="7" name="TextBox 6">
          <a:hlinkClick xmlns:r="http://schemas.openxmlformats.org/officeDocument/2006/relationships" r:id="rId4"/>
        </xdr:cNvPr>
        <xdr:cNvSpPr txBox="1"/>
      </xdr:nvSpPr>
      <xdr:spPr>
        <a:xfrm>
          <a:off x="285749" y="3228975"/>
          <a:ext cx="5495926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Cookies</a:t>
          </a:r>
          <a:r>
            <a:rPr lang="en-US" sz="1100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- look at this tab and click on the different page views - the bottom right corner next to the zoom bar.</a:t>
          </a:r>
          <a:endParaRPr lang="en-US">
            <a:effectLst/>
            <a:latin typeface="Century Gothic" panose="020B0502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276224</xdr:colOff>
      <xdr:row>13</xdr:row>
      <xdr:rowOff>152400</xdr:rowOff>
    </xdr:from>
    <xdr:to>
      <xdr:col>9</xdr:col>
      <xdr:colOff>371474</xdr:colOff>
      <xdr:row>15</xdr:row>
      <xdr:rowOff>142875</xdr:rowOff>
    </xdr:to>
    <xdr:sp macro="" textlink="">
      <xdr:nvSpPr>
        <xdr:cNvPr id="8" name="TextBox 7">
          <a:hlinkClick xmlns:r="http://schemas.openxmlformats.org/officeDocument/2006/relationships" r:id="rId5"/>
        </xdr:cNvPr>
        <xdr:cNvSpPr txBox="1"/>
      </xdr:nvSpPr>
      <xdr:spPr>
        <a:xfrm>
          <a:off x="276224" y="2628900"/>
          <a:ext cx="5495925" cy="3714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Pretty Report  </a:t>
          </a:r>
          <a:r>
            <a:rPr lang="en-US" sz="1100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 an example of a simple "Beautiful Report"</a:t>
          </a:r>
          <a:endParaRPr lang="en-US">
            <a:effectLst/>
            <a:latin typeface="Century Gothic" panose="020B0502020202020204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15</xdr:row>
      <xdr:rowOff>161925</xdr:rowOff>
    </xdr:from>
    <xdr:to>
      <xdr:col>2</xdr:col>
      <xdr:colOff>19050</xdr:colOff>
      <xdr:row>24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286125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487588</xdr:colOff>
      <xdr:row>21</xdr:row>
      <xdr:rowOff>34018</xdr:rowOff>
    </xdr:from>
    <xdr:to>
      <xdr:col>6</xdr:col>
      <xdr:colOff>294821</xdr:colOff>
      <xdr:row>22</xdr:row>
      <xdr:rowOff>158750</xdr:rowOff>
    </xdr:to>
    <xdr:sp macro="" textlink="">
      <xdr:nvSpPr>
        <xdr:cNvPr id="2" name="TextBox 1"/>
        <xdr:cNvSpPr txBox="1"/>
      </xdr:nvSpPr>
      <xdr:spPr>
        <a:xfrm>
          <a:off x="2449284" y="5284107"/>
          <a:ext cx="3617233" cy="317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Use</a:t>
          </a:r>
          <a:r>
            <a:rPr lang="en-US" sz="1400" baseline="0"/>
            <a:t> this report with Excercise 2.  Create Headers.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25735</xdr:colOff>
      <xdr:row>19</xdr:row>
      <xdr:rowOff>93075</xdr:rowOff>
    </xdr:from>
    <xdr:to>
      <xdr:col>5</xdr:col>
      <xdr:colOff>544831</xdr:colOff>
      <xdr:row>32</xdr:row>
      <xdr:rowOff>121652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19052</xdr:colOff>
      <xdr:row>19</xdr:row>
      <xdr:rowOff>88594</xdr:rowOff>
    </xdr:from>
    <xdr:to>
      <xdr:col>8</xdr:col>
      <xdr:colOff>549276</xdr:colOff>
      <xdr:row>32</xdr:row>
      <xdr:rowOff>117169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204212</xdr:colOff>
      <xdr:row>18</xdr:row>
      <xdr:rowOff>45338</xdr:rowOff>
    </xdr:from>
    <xdr:to>
      <xdr:col>13</xdr:col>
      <xdr:colOff>406213</xdr:colOff>
      <xdr:row>32</xdr:row>
      <xdr:rowOff>140073</xdr:rowOff>
    </xdr:to>
    <xdr:sp macro="" textlink="">
      <xdr:nvSpPr>
        <xdr:cNvPr id="4" name="TextBox 3"/>
        <xdr:cNvSpPr txBox="1"/>
      </xdr:nvSpPr>
      <xdr:spPr>
        <a:xfrm>
          <a:off x="5877190" y="4226533"/>
          <a:ext cx="2660291" cy="2742125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sales chart has two PivotTables which sum up the sales by Scout and by Cookie.</a:t>
          </a:r>
        </a:p>
        <a:p>
          <a:endParaRPr lang="en-US" sz="1100"/>
        </a:p>
        <a:p>
          <a:r>
            <a:rPr lang="en-US" sz="1100"/>
            <a:t>Each PivotTable</a:t>
          </a:r>
          <a:r>
            <a:rPr lang="en-US" sz="1100" baseline="0"/>
            <a:t> has a PivotChart, seen left. </a:t>
          </a:r>
        </a:p>
        <a:p>
          <a:endParaRPr lang="en-US" sz="1100" baseline="0"/>
        </a:p>
        <a:p>
          <a:r>
            <a:rPr lang="en-US" sz="1100" baseline="0"/>
            <a:t>Both charts use the same vertical axis, so I left the right chart's vertical axis off.</a:t>
          </a:r>
        </a:p>
        <a:p>
          <a:endParaRPr lang="en-US" sz="1100" baseline="0"/>
        </a:p>
        <a:p>
          <a:r>
            <a:rPr lang="en-US" sz="1100" baseline="0"/>
            <a:t>These charts can be inserted into a Word document by:</a:t>
          </a:r>
        </a:p>
        <a:p>
          <a:r>
            <a:rPr lang="en-US" sz="1100" baseline="0"/>
            <a:t>* Selecting both charts</a:t>
          </a:r>
        </a:p>
        <a:p>
          <a:r>
            <a:rPr lang="en-US" sz="1100" baseline="0"/>
            <a:t>* &lt;Ctrl c&gt; or Home &gt; Clipboard &gt; Copy (or Copy as Picture, and click ok in the pop-up)</a:t>
          </a:r>
        </a:p>
        <a:p>
          <a:r>
            <a:rPr lang="en-US" sz="1100" baseline="0"/>
            <a:t>* Place cursor in Word document.  Click Home &gt; Clipboard &gt; Paste down arrow, and  select Picture (U)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219807</xdr:colOff>
      <xdr:row>3</xdr:row>
      <xdr:rowOff>23959</xdr:rowOff>
    </xdr:from>
    <xdr:to>
      <xdr:col>5</xdr:col>
      <xdr:colOff>291581</xdr:colOff>
      <xdr:row>14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509672</xdr:colOff>
      <xdr:row>3</xdr:row>
      <xdr:rowOff>94243</xdr:rowOff>
    </xdr:from>
    <xdr:to>
      <xdr:col>9</xdr:col>
      <xdr:colOff>280280</xdr:colOff>
      <xdr:row>14</xdr:row>
      <xdr:rowOff>61852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420584</xdr:colOff>
      <xdr:row>16</xdr:row>
      <xdr:rowOff>136072</xdr:rowOff>
    </xdr:from>
    <xdr:to>
      <xdr:col>8</xdr:col>
      <xdr:colOff>482435</xdr:colOff>
      <xdr:row>19</xdr:row>
      <xdr:rowOff>37110</xdr:rowOff>
    </xdr:to>
    <xdr:sp macro="" textlink="">
      <xdr:nvSpPr>
        <xdr:cNvPr id="4" name="TextBox 3"/>
        <xdr:cNvSpPr txBox="1"/>
      </xdr:nvSpPr>
      <xdr:spPr>
        <a:xfrm>
          <a:off x="1521526" y="3104903"/>
          <a:ext cx="3995552" cy="4576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 consider this bad</a:t>
          </a:r>
          <a:r>
            <a:rPr lang="en-US" sz="1100" baseline="0"/>
            <a:t> design.  Overly complicated, wild color schemes, very cluttered.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kokie.lib.il.us\Staff\Users\nelsm\Documents\MS%20Excel\Excel%20Create%20Reports\Excel%20Create%20Report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ha Nelson, Skokie Public Library" refreshedDate="42837.504181944445" createdVersion="6" refreshedVersion="6" minRefreshableVersion="3" recordCount="13">
  <cacheSource type="worksheet">
    <worksheetSource ref="A1:J14" sheet="Cookie totals" r:id="rId2"/>
  </cacheSource>
  <cacheFields count="10">
    <cacheField name="Scout Name" numFmtId="0">
      <sharedItems count="13">
        <s v="Abril"/>
        <s v="Aliza"/>
        <s v="Ariel"/>
        <s v="Dixie"/>
        <s v="Elena"/>
        <s v="Ivy"/>
        <s v="Janae"/>
        <s v="Krista"/>
        <s v="Libby"/>
        <s v="Lillie"/>
        <s v="Maliya"/>
        <s v="Mary"/>
        <s v="Salma"/>
      </sharedItems>
    </cacheField>
    <cacheField name="Lemon" numFmtId="0">
      <sharedItems containsSemiMixedTypes="0" containsString="0" containsNumber="1" containsInteger="1" minValue="0" maxValue="15"/>
    </cacheField>
    <cacheField name="Trefoils" numFmtId="0">
      <sharedItems containsSemiMixedTypes="0" containsString="0" containsNumber="1" containsInteger="1" minValue="0" maxValue="17"/>
    </cacheField>
    <cacheField name="Do-si-dos" numFmtId="0">
      <sharedItems containsSemiMixedTypes="0" containsString="0" containsNumber="1" containsInteger="1" minValue="0" maxValue="15"/>
    </cacheField>
    <cacheField name="Samoas" numFmtId="0">
      <sharedItems containsSemiMixedTypes="0" containsString="0" containsNumber="1" containsInteger="1" minValue="0" maxValue="10"/>
    </cacheField>
    <cacheField name="Dulce" numFmtId="0">
      <sharedItems containsSemiMixedTypes="0" containsString="0" containsNumber="1" containsInteger="1" minValue="0" maxValue="16"/>
    </cacheField>
    <cacheField name="Thank U" numFmtId="0">
      <sharedItems containsSemiMixedTypes="0" containsString="0" containsNumber="1" containsInteger="1" minValue="0" maxValue="12"/>
    </cacheField>
    <cacheField name="Tagalongs" numFmtId="0">
      <sharedItems containsSemiMixedTypes="0" containsString="0" containsNumber="1" containsInteger="1" minValue="0" maxValue="14"/>
    </cacheField>
    <cacheField name="Thin Mints" numFmtId="0">
      <sharedItems containsSemiMixedTypes="0" containsString="0" containsNumber="1" containsInteger="1" minValue="0" maxValue="23"/>
    </cacheField>
    <cacheField name="Total Packages" numFmtId="0">
      <sharedItems containsSemiMixedTypes="0" containsString="0" containsNumber="1" containsInteger="1" minValue="6" maxValue="1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ha Nelson, Skokie Public Library" refreshedDate="42837.614672569442" createdVersion="6" refreshedVersion="6" minRefreshableVersion="3" recordCount="13">
  <cacheSource type="worksheet">
    <worksheetSource name="Cookies"/>
  </cacheSource>
  <cacheFields count="10">
    <cacheField name="Scout Name" numFmtId="0">
      <sharedItems count="13">
        <s v="Abril"/>
        <s v="Aliza"/>
        <s v="Ariel"/>
        <s v="Dixie"/>
        <s v="Elena"/>
        <s v="Ivy"/>
        <s v="Janae"/>
        <s v="Krista"/>
        <s v="Libby"/>
        <s v="Lillie"/>
        <s v="Maliya"/>
        <s v="Mary"/>
        <s v="Salma"/>
      </sharedItems>
    </cacheField>
    <cacheField name="Lemon" numFmtId="0">
      <sharedItems containsSemiMixedTypes="0" containsString="0" containsNumber="1" containsInteger="1" minValue="0" maxValue="15" count="10">
        <n v="9"/>
        <n v="4"/>
        <n v="5"/>
        <n v="7"/>
        <n v="15"/>
        <n v="6"/>
        <n v="3"/>
        <n v="1"/>
        <n v="10"/>
        <n v="0"/>
      </sharedItems>
    </cacheField>
    <cacheField name="Trefoils" numFmtId="0">
      <sharedItems containsSemiMixedTypes="0" containsString="0" containsNumber="1" containsInteger="1" minValue="0" maxValue="17" count="9">
        <n v="0"/>
        <n v="17"/>
        <n v="4"/>
        <n v="1"/>
        <n v="16"/>
        <n v="3"/>
        <n v="9"/>
        <n v="7"/>
        <n v="5"/>
      </sharedItems>
    </cacheField>
    <cacheField name="Do-si-dos" numFmtId="0">
      <sharedItems containsSemiMixedTypes="0" containsString="0" containsNumber="1" containsInteger="1" minValue="0" maxValue="15" count="9">
        <n v="0"/>
        <n v="15"/>
        <n v="4"/>
        <n v="3"/>
        <n v="12"/>
        <n v="2"/>
        <n v="1"/>
        <n v="13"/>
        <n v="8"/>
      </sharedItems>
    </cacheField>
    <cacheField name="Samoas" numFmtId="0">
      <sharedItems containsSemiMixedTypes="0" containsString="0" containsNumber="1" containsInteger="1" minValue="0" maxValue="10"/>
    </cacheField>
    <cacheField name="Dulce" numFmtId="0">
      <sharedItems containsSemiMixedTypes="0" containsString="0" containsNumber="1" containsInteger="1" minValue="0" maxValue="16"/>
    </cacheField>
    <cacheField name="Thank U" numFmtId="0">
      <sharedItems containsSemiMixedTypes="0" containsString="0" containsNumber="1" containsInteger="1" minValue="0" maxValue="12"/>
    </cacheField>
    <cacheField name="Tagalongs" numFmtId="0">
      <sharedItems containsSemiMixedTypes="0" containsString="0" containsNumber="1" containsInteger="1" minValue="0" maxValue="14"/>
    </cacheField>
    <cacheField name="Thin Mints" numFmtId="0">
      <sharedItems containsSemiMixedTypes="0" containsString="0" containsNumber="1" containsInteger="1" minValue="0" maxValue="23"/>
    </cacheField>
    <cacheField name="Total Packages" numFmtId="0">
      <sharedItems containsSemiMixedTypes="0" containsString="0" containsNumber="1" containsInteger="1" minValue="6" maxValue="1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n v="9"/>
    <n v="0"/>
    <n v="0"/>
    <n v="2"/>
    <n v="0"/>
    <n v="1"/>
    <n v="9"/>
    <n v="0"/>
    <n v="21"/>
  </r>
  <r>
    <x v="1"/>
    <n v="4"/>
    <n v="17"/>
    <n v="15"/>
    <n v="4"/>
    <n v="4"/>
    <n v="6"/>
    <n v="4"/>
    <n v="10"/>
    <n v="64"/>
  </r>
  <r>
    <x v="2"/>
    <n v="5"/>
    <n v="4"/>
    <n v="4"/>
    <n v="6"/>
    <n v="3"/>
    <n v="5"/>
    <n v="8"/>
    <n v="13"/>
    <n v="48"/>
  </r>
  <r>
    <x v="3"/>
    <n v="7"/>
    <n v="1"/>
    <n v="3"/>
    <n v="4"/>
    <n v="6"/>
    <n v="6"/>
    <n v="4"/>
    <n v="15"/>
    <n v="46"/>
  </r>
  <r>
    <x v="4"/>
    <n v="15"/>
    <n v="16"/>
    <n v="12"/>
    <n v="10"/>
    <n v="16"/>
    <n v="11"/>
    <n v="14"/>
    <n v="22"/>
    <n v="116"/>
  </r>
  <r>
    <x v="5"/>
    <n v="6"/>
    <n v="16"/>
    <n v="2"/>
    <n v="4"/>
    <n v="10"/>
    <n v="1"/>
    <n v="2"/>
    <n v="23"/>
    <n v="64"/>
  </r>
  <r>
    <x v="6"/>
    <n v="3"/>
    <n v="3"/>
    <n v="1"/>
    <n v="7"/>
    <n v="1"/>
    <n v="7"/>
    <n v="0"/>
    <n v="10"/>
    <n v="32"/>
  </r>
  <r>
    <x v="7"/>
    <n v="3"/>
    <n v="9"/>
    <n v="1"/>
    <n v="5"/>
    <n v="1"/>
    <n v="1"/>
    <n v="0"/>
    <n v="2"/>
    <n v="22"/>
  </r>
  <r>
    <x v="8"/>
    <n v="1"/>
    <n v="0"/>
    <n v="2"/>
    <n v="0"/>
    <n v="4"/>
    <n v="0"/>
    <n v="1"/>
    <n v="4"/>
    <n v="12"/>
  </r>
  <r>
    <x v="9"/>
    <n v="7"/>
    <n v="0"/>
    <n v="13"/>
    <n v="3"/>
    <n v="5"/>
    <n v="1"/>
    <n v="1"/>
    <n v="9"/>
    <n v="39"/>
  </r>
  <r>
    <x v="10"/>
    <n v="10"/>
    <n v="7"/>
    <n v="8"/>
    <n v="8"/>
    <n v="10"/>
    <n v="12"/>
    <n v="4"/>
    <n v="18"/>
    <n v="77"/>
  </r>
  <r>
    <x v="11"/>
    <n v="0"/>
    <n v="4"/>
    <n v="0"/>
    <n v="0"/>
    <n v="0"/>
    <n v="2"/>
    <n v="0"/>
    <n v="0"/>
    <n v="6"/>
  </r>
  <r>
    <x v="12"/>
    <n v="6"/>
    <n v="5"/>
    <n v="4"/>
    <n v="9"/>
    <n v="5"/>
    <n v="9"/>
    <n v="4"/>
    <n v="4"/>
    <n v="4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x v="0"/>
    <x v="0"/>
    <x v="0"/>
    <x v="0"/>
    <n v="2"/>
    <n v="0"/>
    <n v="1"/>
    <n v="9"/>
    <n v="0"/>
    <n v="21"/>
  </r>
  <r>
    <x v="1"/>
    <x v="1"/>
    <x v="1"/>
    <x v="1"/>
    <n v="4"/>
    <n v="4"/>
    <n v="6"/>
    <n v="4"/>
    <n v="10"/>
    <n v="64"/>
  </r>
  <r>
    <x v="2"/>
    <x v="2"/>
    <x v="2"/>
    <x v="2"/>
    <n v="6"/>
    <n v="3"/>
    <n v="5"/>
    <n v="8"/>
    <n v="13"/>
    <n v="48"/>
  </r>
  <r>
    <x v="3"/>
    <x v="3"/>
    <x v="3"/>
    <x v="3"/>
    <n v="4"/>
    <n v="6"/>
    <n v="6"/>
    <n v="4"/>
    <n v="15"/>
    <n v="46"/>
  </r>
  <r>
    <x v="4"/>
    <x v="4"/>
    <x v="4"/>
    <x v="4"/>
    <n v="10"/>
    <n v="16"/>
    <n v="11"/>
    <n v="14"/>
    <n v="22"/>
    <n v="116"/>
  </r>
  <r>
    <x v="5"/>
    <x v="5"/>
    <x v="4"/>
    <x v="5"/>
    <n v="4"/>
    <n v="10"/>
    <n v="1"/>
    <n v="2"/>
    <n v="23"/>
    <n v="64"/>
  </r>
  <r>
    <x v="6"/>
    <x v="6"/>
    <x v="5"/>
    <x v="6"/>
    <n v="7"/>
    <n v="1"/>
    <n v="7"/>
    <n v="0"/>
    <n v="10"/>
    <n v="32"/>
  </r>
  <r>
    <x v="7"/>
    <x v="6"/>
    <x v="6"/>
    <x v="6"/>
    <n v="5"/>
    <n v="1"/>
    <n v="1"/>
    <n v="0"/>
    <n v="2"/>
    <n v="22"/>
  </r>
  <r>
    <x v="8"/>
    <x v="7"/>
    <x v="0"/>
    <x v="5"/>
    <n v="0"/>
    <n v="4"/>
    <n v="0"/>
    <n v="1"/>
    <n v="4"/>
    <n v="12"/>
  </r>
  <r>
    <x v="9"/>
    <x v="3"/>
    <x v="0"/>
    <x v="7"/>
    <n v="3"/>
    <n v="5"/>
    <n v="1"/>
    <n v="1"/>
    <n v="9"/>
    <n v="39"/>
  </r>
  <r>
    <x v="10"/>
    <x v="8"/>
    <x v="7"/>
    <x v="8"/>
    <n v="8"/>
    <n v="10"/>
    <n v="12"/>
    <n v="4"/>
    <n v="18"/>
    <n v="77"/>
  </r>
  <r>
    <x v="11"/>
    <x v="9"/>
    <x v="2"/>
    <x v="0"/>
    <n v="0"/>
    <n v="0"/>
    <n v="2"/>
    <n v="0"/>
    <n v="0"/>
    <n v="6"/>
  </r>
  <r>
    <x v="12"/>
    <x v="5"/>
    <x v="8"/>
    <x v="2"/>
    <n v="9"/>
    <n v="5"/>
    <n v="9"/>
    <n v="4"/>
    <n v="4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" dataOnRows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5">
  <location ref="A36:B44" firstHeaderRow="1" firstDataRow="1" firstDataCol="1"/>
  <pivotFields count="10">
    <pivotField showAll="0"/>
    <pivotField dataField="1" showAll="0">
      <items count="11">
        <item x="9"/>
        <item x="7"/>
        <item x="6"/>
        <item x="1"/>
        <item x="2"/>
        <item x="5"/>
        <item x="3"/>
        <item x="0"/>
        <item x="8"/>
        <item x="4"/>
        <item t="default"/>
      </items>
    </pivotField>
    <pivotField dataField="1" showAll="0">
      <items count="10">
        <item x="0"/>
        <item x="3"/>
        <item x="5"/>
        <item x="2"/>
        <item x="8"/>
        <item x="7"/>
        <item x="6"/>
        <item x="4"/>
        <item x="1"/>
        <item t="default"/>
      </items>
    </pivotField>
    <pivotField dataField="1" showAll="0">
      <items count="10">
        <item x="0"/>
        <item x="6"/>
        <item x="5"/>
        <item x="3"/>
        <item x="2"/>
        <item x="8"/>
        <item x="4"/>
        <item x="7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Items count="1">
    <i/>
  </colItems>
  <dataFields count="8">
    <dataField name="Sum of Lemon" fld="1" baseField="0" baseItem="0"/>
    <dataField name="Sum of Trefoils" fld="2" baseField="0" baseItem="0"/>
    <dataField name="Sum of Do-si-dos" fld="3" baseField="0" baseItem="0"/>
    <dataField name="Sum of Samoas" fld="4" baseField="0" baseItem="0"/>
    <dataField name="Sum of Dulce" fld="5" baseField="0" baseItem="0"/>
    <dataField name="Sum of Thank U" fld="6" baseField="0" baseItem="0"/>
    <dataField name="Sum of Tagalongs" fld="7" baseField="0" baseItem="0"/>
    <dataField name="Sum of Thin Mints" fld="8" baseField="0" baseItem="0"/>
  </dataFields>
  <chartFormats count="3">
    <chartFormat chart="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1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4">
  <location ref="A19:B33" firstHeaderRow="1" firstDataRow="1" firstDataCol="1"/>
  <pivotFields count="10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Packages" fld="9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21:H22" firstHeaderRow="0" firstDataRow="1" firstDataCol="0"/>
  <pivotFields count="10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Items count="1">
    <i/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Lemon." fld="1" baseField="0" baseItem="1"/>
    <dataField name="Trefoils." fld="2" baseField="0" baseItem="1"/>
    <dataField name="Do-si-dos." fld="3" baseField="0" baseItem="2"/>
    <dataField name="Samoas." fld="4" baseField="0" baseItem="3"/>
    <dataField name="Dulce." fld="5" baseField="0" baseItem="4"/>
    <dataField name="Thank U." fld="6" baseField="0" baseItem="5"/>
    <dataField name="Tagalongs." fld="7" baseField="0" baseItem="6"/>
    <dataField name="Thin Mints." fld="8" baseField="0" baseItem="7"/>
  </dataFields>
  <chartFormats count="8">
    <chartFormat chart="0" format="8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3:B17" firstHeaderRow="1" firstDataRow="1" firstDataCol="1"/>
  <pivotFields count="10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 Packages" fld="9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Cookies" displayName="Cookies" ref="A1:J14" totalsRowShown="0" headerRowDxfId="16" dataDxfId="14" headerRowBorderDxfId="15" tableBorderDxfId="13" totalsRowBorderDxfId="12">
  <autoFilter ref="A1:J14"/>
  <tableColumns count="10">
    <tableColumn id="1" name="Scout Name" dataDxfId="11"/>
    <tableColumn id="2" name="Lemon" dataDxfId="10"/>
    <tableColumn id="3" name="Trefoils" dataDxfId="9"/>
    <tableColumn id="4" name="Do-si-dos" dataDxfId="8"/>
    <tableColumn id="5" name="Samoas" dataDxfId="7"/>
    <tableColumn id="6" name="Dulce" dataDxfId="6"/>
    <tableColumn id="7" name="Thank U" dataDxfId="5"/>
    <tableColumn id="8" name="Tagalongs" dataDxfId="4"/>
    <tableColumn id="9" name="Thin Mints" dataDxfId="3"/>
    <tableColumn id="10" name="Total Packages" dataDxfId="2">
      <calculatedColumnFormula>SUM(B2:I2)</calculatedColumnFormula>
    </tableColumn>
  </tableColumns>
  <tableStyleInfo name="TableStyleLight2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defaultRowHeight="15" x14ac:dyDescent="0.25"/>
  <sheetData>
    <row r="1" spans="1:1" x14ac:dyDescent="0.25">
      <c r="A1" s="59" t="s">
        <v>285</v>
      </c>
    </row>
  </sheetData>
  <hyperlinks>
    <hyperlink ref="A1" location="TOC!A1" display="TOC!A1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topLeftCell="A7" zoomScaleNormal="100" zoomScalePageLayoutView="84" workbookViewId="0">
      <selection activeCell="A4" sqref="A4"/>
    </sheetView>
  </sheetViews>
  <sheetFormatPr defaultRowHeight="15" x14ac:dyDescent="0.25"/>
  <cols>
    <col min="1" max="1" width="44.5703125" bestFit="1" customWidth="1"/>
    <col min="2" max="2" width="10.5703125" customWidth="1"/>
  </cols>
  <sheetData>
    <row r="1" spans="1:11" x14ac:dyDescent="0.25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22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58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33.75" x14ac:dyDescent="0.25">
      <c r="A4" s="24" t="s">
        <v>22</v>
      </c>
      <c r="B4" s="24" t="s">
        <v>23</v>
      </c>
      <c r="C4" s="24" t="s">
        <v>24</v>
      </c>
      <c r="D4" s="24" t="s">
        <v>25</v>
      </c>
      <c r="E4" s="24" t="s">
        <v>26</v>
      </c>
      <c r="F4" s="24" t="s">
        <v>27</v>
      </c>
      <c r="G4" s="24" t="s">
        <v>28</v>
      </c>
      <c r="H4" s="24" t="s">
        <v>29</v>
      </c>
      <c r="I4" s="24" t="s">
        <v>30</v>
      </c>
      <c r="J4" s="24" t="s">
        <v>31</v>
      </c>
      <c r="K4" s="24" t="s">
        <v>32</v>
      </c>
    </row>
    <row r="5" spans="1:11" x14ac:dyDescent="0.25">
      <c r="A5" s="25" t="s">
        <v>33</v>
      </c>
      <c r="B5" s="26">
        <v>128437</v>
      </c>
      <c r="C5" s="26">
        <v>17946</v>
      </c>
      <c r="D5" s="26">
        <v>23162</v>
      </c>
      <c r="E5" s="26">
        <v>12536</v>
      </c>
      <c r="F5" s="26">
        <v>10914</v>
      </c>
      <c r="G5" s="26">
        <v>18112</v>
      </c>
      <c r="H5" s="26">
        <v>18168</v>
      </c>
      <c r="I5" s="26">
        <v>15616</v>
      </c>
      <c r="J5" s="26">
        <v>6020</v>
      </c>
      <c r="K5" s="26">
        <v>5964</v>
      </c>
    </row>
    <row r="6" spans="1:11" x14ac:dyDescent="0.25">
      <c r="A6" s="25" t="s">
        <v>34</v>
      </c>
      <c r="B6" s="27">
        <v>100</v>
      </c>
      <c r="C6" s="27">
        <v>14</v>
      </c>
      <c r="D6" s="27">
        <v>18</v>
      </c>
      <c r="E6" s="27">
        <v>9.8000000000000007</v>
      </c>
      <c r="F6" s="27">
        <v>8.5</v>
      </c>
      <c r="G6" s="27">
        <v>14.1</v>
      </c>
      <c r="H6" s="27">
        <v>14.1</v>
      </c>
      <c r="I6" s="27">
        <v>12.2</v>
      </c>
      <c r="J6" s="27">
        <v>4.7</v>
      </c>
      <c r="K6" s="27">
        <v>4.5999999999999996</v>
      </c>
    </row>
    <row r="7" spans="1:11" x14ac:dyDescent="0.25">
      <c r="A7" s="28" t="s">
        <v>35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s="25" t="s">
        <v>36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8" t="s">
        <v>35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5">
      <c r="A10" s="29" t="s">
        <v>37</v>
      </c>
      <c r="B10" s="30">
        <v>69627</v>
      </c>
      <c r="C10" s="30">
        <v>8169</v>
      </c>
      <c r="D10" s="30">
        <v>22263</v>
      </c>
      <c r="E10" s="30">
        <v>34746</v>
      </c>
      <c r="F10" s="30">
        <v>44568</v>
      </c>
      <c r="G10" s="30">
        <v>59293</v>
      </c>
      <c r="H10" s="30">
        <v>83413</v>
      </c>
      <c r="I10" s="30">
        <v>119828</v>
      </c>
      <c r="J10" s="30">
        <v>170277</v>
      </c>
      <c r="K10" s="30">
        <v>314010</v>
      </c>
    </row>
    <row r="11" spans="1:11" x14ac:dyDescent="0.25">
      <c r="A11" s="29" t="s">
        <v>38</v>
      </c>
      <c r="B11" s="26">
        <v>60448</v>
      </c>
      <c r="C11" s="26">
        <v>8538</v>
      </c>
      <c r="D11" s="26">
        <v>22937</v>
      </c>
      <c r="E11" s="26">
        <v>34718</v>
      </c>
      <c r="F11" s="26">
        <v>42659</v>
      </c>
      <c r="G11" s="26">
        <v>54841</v>
      </c>
      <c r="H11" s="26">
        <v>74441</v>
      </c>
      <c r="I11" s="26">
        <v>102542</v>
      </c>
      <c r="J11" s="26">
        <v>139555</v>
      </c>
      <c r="K11" s="26">
        <v>233299</v>
      </c>
    </row>
    <row r="12" spans="1:11" x14ac:dyDescent="0.25">
      <c r="A12" s="28" t="s">
        <v>35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5">
      <c r="A13" s="29" t="s">
        <v>39</v>
      </c>
      <c r="B13" s="27">
        <v>50.5</v>
      </c>
      <c r="C13" s="27">
        <v>51.3</v>
      </c>
      <c r="D13" s="27">
        <v>55.9</v>
      </c>
      <c r="E13" s="27">
        <v>51.7</v>
      </c>
      <c r="F13" s="27">
        <v>49.9</v>
      </c>
      <c r="G13" s="27">
        <v>48.5</v>
      </c>
      <c r="H13" s="27">
        <v>47.6</v>
      </c>
      <c r="I13" s="27">
        <v>48</v>
      </c>
      <c r="J13" s="27">
        <v>49.2</v>
      </c>
      <c r="K13" s="27">
        <v>49.6</v>
      </c>
    </row>
    <row r="14" spans="1:11" x14ac:dyDescent="0.25">
      <c r="A14" s="28" t="s">
        <v>35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x14ac:dyDescent="0.25">
      <c r="A15" s="29" t="s">
        <v>40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25">
      <c r="A16" s="31" t="s">
        <v>41</v>
      </c>
      <c r="B16" s="27">
        <v>2.5</v>
      </c>
      <c r="C16" s="27">
        <v>1.6</v>
      </c>
      <c r="D16" s="27">
        <v>2</v>
      </c>
      <c r="E16" s="27">
        <v>2.4</v>
      </c>
      <c r="F16" s="27">
        <v>2.5</v>
      </c>
      <c r="G16" s="27">
        <v>2.6</v>
      </c>
      <c r="H16" s="27">
        <v>2.9</v>
      </c>
      <c r="I16" s="27">
        <v>3</v>
      </c>
      <c r="J16" s="27">
        <v>3.1</v>
      </c>
      <c r="K16" s="27">
        <v>3.2</v>
      </c>
    </row>
    <row r="17" spans="1:11" x14ac:dyDescent="0.25">
      <c r="A17" s="31" t="s">
        <v>42</v>
      </c>
      <c r="B17" s="27">
        <v>0.6</v>
      </c>
      <c r="C17" s="27">
        <v>0.3</v>
      </c>
      <c r="D17" s="27">
        <v>0.5</v>
      </c>
      <c r="E17" s="27">
        <v>0.6</v>
      </c>
      <c r="F17" s="27">
        <v>0.6</v>
      </c>
      <c r="G17" s="27">
        <v>0.7</v>
      </c>
      <c r="H17" s="27">
        <v>0.7</v>
      </c>
      <c r="I17" s="27">
        <v>0.7</v>
      </c>
      <c r="J17" s="27">
        <v>0.8</v>
      </c>
      <c r="K17" s="27">
        <v>0.9</v>
      </c>
    </row>
    <row r="18" spans="1:11" x14ac:dyDescent="0.25">
      <c r="A18" s="31" t="s">
        <v>43</v>
      </c>
      <c r="B18" s="27">
        <v>0.4</v>
      </c>
      <c r="C18" s="27">
        <v>0.4</v>
      </c>
      <c r="D18" s="27">
        <v>0.5</v>
      </c>
      <c r="E18" s="27">
        <v>0.5</v>
      </c>
      <c r="F18" s="27">
        <v>0.4</v>
      </c>
      <c r="G18" s="27">
        <v>0.3</v>
      </c>
      <c r="H18" s="27">
        <v>0.3</v>
      </c>
      <c r="I18" s="27">
        <v>0.2</v>
      </c>
      <c r="J18" s="27">
        <v>0.2</v>
      </c>
      <c r="K18" s="27">
        <v>0.2</v>
      </c>
    </row>
    <row r="19" spans="1:11" x14ac:dyDescent="0.25">
      <c r="A19" s="31" t="s">
        <v>44</v>
      </c>
      <c r="B19" s="27">
        <v>1.3</v>
      </c>
      <c r="C19" s="27">
        <v>0.5</v>
      </c>
      <c r="D19" s="27">
        <v>0.7</v>
      </c>
      <c r="E19" s="27">
        <v>1</v>
      </c>
      <c r="F19" s="27">
        <v>1.3</v>
      </c>
      <c r="G19" s="27">
        <v>1.5</v>
      </c>
      <c r="H19" s="27">
        <v>1.8</v>
      </c>
      <c r="I19" s="27">
        <v>1.9</v>
      </c>
      <c r="J19" s="27">
        <v>2.1</v>
      </c>
      <c r="K19" s="27">
        <v>2.1</v>
      </c>
    </row>
    <row r="20" spans="1:11" x14ac:dyDescent="0.25">
      <c r="A20" s="31" t="s">
        <v>45</v>
      </c>
      <c r="B20" s="27">
        <v>1.9</v>
      </c>
      <c r="C20" s="27">
        <v>0.8</v>
      </c>
      <c r="D20" s="27">
        <v>1.3</v>
      </c>
      <c r="E20" s="27">
        <v>1.7</v>
      </c>
      <c r="F20" s="27">
        <v>1.9</v>
      </c>
      <c r="G20" s="27">
        <v>2.1</v>
      </c>
      <c r="H20" s="27">
        <v>2.4</v>
      </c>
      <c r="I20" s="27">
        <v>2.7</v>
      </c>
      <c r="J20" s="27">
        <v>2.8</v>
      </c>
      <c r="K20" s="27">
        <v>2.8</v>
      </c>
    </row>
    <row r="21" spans="1:11" x14ac:dyDescent="0.25">
      <c r="A21" s="28" t="s">
        <v>35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25" t="s">
        <v>46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x14ac:dyDescent="0.25">
      <c r="A23" s="28" t="s">
        <v>35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x14ac:dyDescent="0.25">
      <c r="A24" s="29" t="s">
        <v>47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x14ac:dyDescent="0.25">
      <c r="A25" s="31" t="s">
        <v>48</v>
      </c>
      <c r="B25" s="32">
        <v>47</v>
      </c>
      <c r="C25" s="32">
        <v>37</v>
      </c>
      <c r="D25" s="32">
        <v>40</v>
      </c>
      <c r="E25" s="32">
        <v>43</v>
      </c>
      <c r="F25" s="32">
        <v>48</v>
      </c>
      <c r="G25" s="32">
        <v>49</v>
      </c>
      <c r="H25" s="32">
        <v>52</v>
      </c>
      <c r="I25" s="32">
        <v>56</v>
      </c>
      <c r="J25" s="32">
        <v>55</v>
      </c>
      <c r="K25" s="32">
        <v>56</v>
      </c>
    </row>
    <row r="26" spans="1:11" x14ac:dyDescent="0.25">
      <c r="A26" s="31" t="s">
        <v>49</v>
      </c>
      <c r="B26" s="32">
        <v>53</v>
      </c>
      <c r="C26" s="32">
        <v>63</v>
      </c>
      <c r="D26" s="32">
        <v>60</v>
      </c>
      <c r="E26" s="32">
        <v>57</v>
      </c>
      <c r="F26" s="32">
        <v>52</v>
      </c>
      <c r="G26" s="32">
        <v>51</v>
      </c>
      <c r="H26" s="32">
        <v>48</v>
      </c>
      <c r="I26" s="32">
        <v>44</v>
      </c>
      <c r="J26" s="32">
        <v>45</v>
      </c>
      <c r="K26" s="32">
        <v>44</v>
      </c>
    </row>
    <row r="27" spans="1:11" x14ac:dyDescent="0.25">
      <c r="A27" s="28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x14ac:dyDescent="0.25">
      <c r="A28" s="29" t="s">
        <v>50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A29" s="31" t="s">
        <v>51</v>
      </c>
      <c r="B29" s="32">
        <v>62</v>
      </c>
      <c r="C29" s="32">
        <v>34</v>
      </c>
      <c r="D29" s="32">
        <v>52</v>
      </c>
      <c r="E29" s="32">
        <v>54</v>
      </c>
      <c r="F29" s="32">
        <v>58</v>
      </c>
      <c r="G29" s="32">
        <v>65</v>
      </c>
      <c r="H29" s="32">
        <v>74</v>
      </c>
      <c r="I29" s="32">
        <v>84</v>
      </c>
      <c r="J29" s="32">
        <v>87</v>
      </c>
      <c r="K29" s="32">
        <v>90</v>
      </c>
    </row>
    <row r="30" spans="1:11" x14ac:dyDescent="0.25">
      <c r="A30" s="33" t="s">
        <v>52</v>
      </c>
      <c r="B30" s="32">
        <v>35</v>
      </c>
      <c r="C30" s="32">
        <v>10</v>
      </c>
      <c r="D30" s="32">
        <v>14</v>
      </c>
      <c r="E30" s="32">
        <v>22</v>
      </c>
      <c r="F30" s="32">
        <v>29</v>
      </c>
      <c r="G30" s="32">
        <v>39</v>
      </c>
      <c r="H30" s="32">
        <v>52</v>
      </c>
      <c r="I30" s="32">
        <v>64</v>
      </c>
      <c r="J30" s="32">
        <v>66</v>
      </c>
      <c r="K30" s="32">
        <v>66</v>
      </c>
    </row>
    <row r="31" spans="1:11" x14ac:dyDescent="0.25">
      <c r="A31" s="33" t="s">
        <v>53</v>
      </c>
      <c r="B31" s="32">
        <v>27</v>
      </c>
      <c r="C31" s="32">
        <v>24</v>
      </c>
      <c r="D31" s="32">
        <v>37</v>
      </c>
      <c r="E31" s="32">
        <v>32</v>
      </c>
      <c r="F31" s="32">
        <v>30</v>
      </c>
      <c r="G31" s="32">
        <v>25</v>
      </c>
      <c r="H31" s="32">
        <v>22</v>
      </c>
      <c r="I31" s="32">
        <v>21</v>
      </c>
      <c r="J31" s="32">
        <v>21</v>
      </c>
      <c r="K31" s="32">
        <v>24</v>
      </c>
    </row>
    <row r="32" spans="1:11" x14ac:dyDescent="0.25">
      <c r="A32" s="31" t="s">
        <v>54</v>
      </c>
      <c r="B32" s="32">
        <v>38</v>
      </c>
      <c r="C32" s="32">
        <v>66</v>
      </c>
      <c r="D32" s="32">
        <v>48</v>
      </c>
      <c r="E32" s="32">
        <v>46</v>
      </c>
      <c r="F32" s="32">
        <v>42</v>
      </c>
      <c r="G32" s="32">
        <v>35</v>
      </c>
      <c r="H32" s="32">
        <v>26</v>
      </c>
      <c r="I32" s="32">
        <v>16</v>
      </c>
      <c r="J32" s="32">
        <v>13</v>
      </c>
      <c r="K32" s="32">
        <v>10</v>
      </c>
    </row>
    <row r="33" spans="1:11" x14ac:dyDescent="0.25">
      <c r="A33" s="28" t="s">
        <v>35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29" t="s">
        <v>55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25">
      <c r="A35" s="31" t="s">
        <v>56</v>
      </c>
      <c r="B35" s="32">
        <v>13</v>
      </c>
      <c r="C35" s="32">
        <v>20</v>
      </c>
      <c r="D35" s="32">
        <v>16</v>
      </c>
      <c r="E35" s="32">
        <v>15</v>
      </c>
      <c r="F35" s="32">
        <v>14</v>
      </c>
      <c r="G35" s="32">
        <v>12</v>
      </c>
      <c r="H35" s="32">
        <v>10</v>
      </c>
      <c r="I35" s="32">
        <v>8</v>
      </c>
      <c r="J35" s="32">
        <v>6</v>
      </c>
      <c r="K35" s="32">
        <v>4</v>
      </c>
    </row>
    <row r="36" spans="1:11" x14ac:dyDescent="0.25">
      <c r="A36" s="31" t="s">
        <v>57</v>
      </c>
      <c r="B36" s="32">
        <v>87</v>
      </c>
      <c r="C36" s="32">
        <v>80</v>
      </c>
      <c r="D36" s="32">
        <v>84</v>
      </c>
      <c r="E36" s="32">
        <v>85</v>
      </c>
      <c r="F36" s="32">
        <v>86</v>
      </c>
      <c r="G36" s="32">
        <v>88</v>
      </c>
      <c r="H36" s="32">
        <v>90</v>
      </c>
      <c r="I36" s="32">
        <v>92</v>
      </c>
      <c r="J36" s="32">
        <v>94</v>
      </c>
      <c r="K36" s="32">
        <v>96</v>
      </c>
    </row>
    <row r="37" spans="1:11" x14ac:dyDescent="0.25">
      <c r="A37" s="28" t="s">
        <v>35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x14ac:dyDescent="0.25">
      <c r="A38" s="29" t="s">
        <v>58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5">
      <c r="A39" s="31" t="s">
        <v>59</v>
      </c>
      <c r="B39" s="32">
        <v>13</v>
      </c>
      <c r="C39" s="32">
        <v>13</v>
      </c>
      <c r="D39" s="32">
        <v>15</v>
      </c>
      <c r="E39" s="32">
        <v>17</v>
      </c>
      <c r="F39" s="32">
        <v>17</v>
      </c>
      <c r="G39" s="32">
        <v>15</v>
      </c>
      <c r="H39" s="32">
        <v>12</v>
      </c>
      <c r="I39" s="32">
        <v>9</v>
      </c>
      <c r="J39" s="32">
        <v>7</v>
      </c>
      <c r="K39" s="32">
        <v>5</v>
      </c>
    </row>
    <row r="40" spans="1:11" x14ac:dyDescent="0.25">
      <c r="A40" s="31" t="s">
        <v>60</v>
      </c>
      <c r="B40" s="32">
        <v>87</v>
      </c>
      <c r="C40" s="32">
        <v>87</v>
      </c>
      <c r="D40" s="32">
        <v>85</v>
      </c>
      <c r="E40" s="32">
        <v>83</v>
      </c>
      <c r="F40" s="32">
        <v>83</v>
      </c>
      <c r="G40" s="32">
        <v>85</v>
      </c>
      <c r="H40" s="32">
        <v>88</v>
      </c>
      <c r="I40" s="32">
        <v>91</v>
      </c>
      <c r="J40" s="32">
        <v>93</v>
      </c>
      <c r="K40" s="32">
        <v>95</v>
      </c>
    </row>
    <row r="41" spans="1:11" x14ac:dyDescent="0.25">
      <c r="A41" s="28" t="s">
        <v>35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x14ac:dyDescent="0.25">
      <c r="A42" s="29" t="s">
        <v>61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x14ac:dyDescent="0.25">
      <c r="A43" s="31" t="s">
        <v>62</v>
      </c>
      <c r="B43" s="32">
        <v>3</v>
      </c>
      <c r="C43" s="32">
        <v>6</v>
      </c>
      <c r="D43" s="32">
        <v>6</v>
      </c>
      <c r="E43" s="32">
        <v>4</v>
      </c>
      <c r="F43" s="32">
        <v>4</v>
      </c>
      <c r="G43" s="32">
        <v>2</v>
      </c>
      <c r="H43" s="32">
        <v>2</v>
      </c>
      <c r="I43" s="32">
        <v>1</v>
      </c>
      <c r="J43" s="34" t="s">
        <v>63</v>
      </c>
      <c r="K43" s="34" t="s">
        <v>63</v>
      </c>
    </row>
    <row r="44" spans="1:11" x14ac:dyDescent="0.25">
      <c r="A44" s="31" t="s">
        <v>64</v>
      </c>
      <c r="B44" s="32">
        <v>32</v>
      </c>
      <c r="C44" s="32">
        <v>46</v>
      </c>
      <c r="D44" s="32">
        <v>45</v>
      </c>
      <c r="E44" s="32">
        <v>41</v>
      </c>
      <c r="F44" s="32">
        <v>35</v>
      </c>
      <c r="G44" s="32">
        <v>31</v>
      </c>
      <c r="H44" s="32">
        <v>24</v>
      </c>
      <c r="I44" s="32">
        <v>17</v>
      </c>
      <c r="J44" s="32">
        <v>13</v>
      </c>
      <c r="K44" s="32">
        <v>6</v>
      </c>
    </row>
    <row r="45" spans="1:11" x14ac:dyDescent="0.25">
      <c r="A45" s="31" t="s">
        <v>65</v>
      </c>
      <c r="B45" s="32">
        <v>64</v>
      </c>
      <c r="C45" s="32">
        <v>48</v>
      </c>
      <c r="D45" s="32">
        <v>49</v>
      </c>
      <c r="E45" s="32">
        <v>55</v>
      </c>
      <c r="F45" s="32">
        <v>61</v>
      </c>
      <c r="G45" s="32">
        <v>67</v>
      </c>
      <c r="H45" s="32">
        <v>74</v>
      </c>
      <c r="I45" s="32">
        <v>83</v>
      </c>
      <c r="J45" s="32">
        <v>87</v>
      </c>
      <c r="K45" s="32">
        <v>94</v>
      </c>
    </row>
    <row r="46" spans="1:11" x14ac:dyDescent="0.25">
      <c r="A46" s="31" t="s">
        <v>66</v>
      </c>
      <c r="B46" s="34" t="s">
        <v>63</v>
      </c>
      <c r="C46" s="32">
        <v>1</v>
      </c>
      <c r="D46" s="34" t="s">
        <v>63</v>
      </c>
      <c r="E46" s="32">
        <v>1</v>
      </c>
      <c r="F46" s="32">
        <v>1</v>
      </c>
      <c r="G46" s="34" t="s">
        <v>63</v>
      </c>
      <c r="H46" s="34" t="s">
        <v>63</v>
      </c>
      <c r="I46" s="34" t="s">
        <v>63</v>
      </c>
      <c r="J46" s="34" t="s">
        <v>67</v>
      </c>
      <c r="K46" s="34" t="s">
        <v>63</v>
      </c>
    </row>
    <row r="47" spans="1:11" x14ac:dyDescent="0.25">
      <c r="A47" s="28" t="s">
        <v>35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 x14ac:dyDescent="0.25">
      <c r="A48" s="29" t="s">
        <v>68</v>
      </c>
      <c r="B48" s="32">
        <v>87</v>
      </c>
      <c r="C48" s="32">
        <v>59</v>
      </c>
      <c r="D48" s="32">
        <v>79</v>
      </c>
      <c r="E48" s="32">
        <v>91</v>
      </c>
      <c r="F48" s="32">
        <v>93</v>
      </c>
      <c r="G48" s="32">
        <v>94</v>
      </c>
      <c r="H48" s="32">
        <v>97</v>
      </c>
      <c r="I48" s="32">
        <v>98</v>
      </c>
      <c r="J48" s="32">
        <v>97</v>
      </c>
      <c r="K48" s="32">
        <v>98</v>
      </c>
    </row>
    <row r="49" spans="1:11" x14ac:dyDescent="0.25">
      <c r="A49" s="28" t="s">
        <v>35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x14ac:dyDescent="0.25">
      <c r="A50" s="25" t="s">
        <v>69</v>
      </c>
      <c r="B50" s="30">
        <v>7186766</v>
      </c>
      <c r="C50" s="27">
        <v>5.8</v>
      </c>
      <c r="D50" s="27">
        <v>10.1</v>
      </c>
      <c r="E50" s="27">
        <v>6.9</v>
      </c>
      <c r="F50" s="27">
        <v>6.5</v>
      </c>
      <c r="G50" s="27">
        <v>12.8</v>
      </c>
      <c r="H50" s="27">
        <v>16.600000000000001</v>
      </c>
      <c r="I50" s="27">
        <v>18.600000000000001</v>
      </c>
      <c r="J50" s="27">
        <v>9.4</v>
      </c>
      <c r="K50" s="27">
        <v>13.3</v>
      </c>
    </row>
    <row r="51" spans="1:11" x14ac:dyDescent="0.25">
      <c r="A51" s="28" t="s">
        <v>35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 x14ac:dyDescent="0.25">
      <c r="A52" s="29" t="s">
        <v>70</v>
      </c>
      <c r="B52" s="26">
        <v>900446</v>
      </c>
      <c r="C52" s="27">
        <v>7.1</v>
      </c>
      <c r="D52" s="27">
        <v>11.7</v>
      </c>
      <c r="E52" s="27">
        <v>8.1999999999999993</v>
      </c>
      <c r="F52" s="27">
        <v>6.5</v>
      </c>
      <c r="G52" s="27">
        <v>12.8</v>
      </c>
      <c r="H52" s="27">
        <v>17</v>
      </c>
      <c r="I52" s="27">
        <v>17.5</v>
      </c>
      <c r="J52" s="27">
        <v>8.6</v>
      </c>
      <c r="K52" s="27">
        <v>10.7</v>
      </c>
    </row>
    <row r="53" spans="1:11" x14ac:dyDescent="0.25">
      <c r="A53" s="31" t="s">
        <v>71</v>
      </c>
      <c r="B53" s="26">
        <v>514702</v>
      </c>
      <c r="C53" s="27">
        <v>8.3000000000000007</v>
      </c>
      <c r="D53" s="27">
        <v>13.3</v>
      </c>
      <c r="E53" s="27">
        <v>9.3000000000000007</v>
      </c>
      <c r="F53" s="27">
        <v>6.8</v>
      </c>
      <c r="G53" s="27">
        <v>13.1</v>
      </c>
      <c r="H53" s="27">
        <v>16.100000000000001</v>
      </c>
      <c r="I53" s="27">
        <v>16.3</v>
      </c>
      <c r="J53" s="27">
        <v>7.6</v>
      </c>
      <c r="K53" s="27">
        <v>9.1</v>
      </c>
    </row>
    <row r="54" spans="1:11" x14ac:dyDescent="0.25">
      <c r="A54" s="33" t="s">
        <v>72</v>
      </c>
      <c r="B54" s="26">
        <v>66391</v>
      </c>
      <c r="C54" s="27">
        <v>8.6</v>
      </c>
      <c r="D54" s="27">
        <v>13.8</v>
      </c>
      <c r="E54" s="27">
        <v>9.3000000000000007</v>
      </c>
      <c r="F54" s="27">
        <v>7.2</v>
      </c>
      <c r="G54" s="27">
        <v>12.9</v>
      </c>
      <c r="H54" s="27">
        <v>16.600000000000001</v>
      </c>
      <c r="I54" s="27">
        <v>15.8</v>
      </c>
      <c r="J54" s="27">
        <v>7.3</v>
      </c>
      <c r="K54" s="27">
        <v>8.5</v>
      </c>
    </row>
    <row r="55" spans="1:11" x14ac:dyDescent="0.25">
      <c r="A55" s="35" t="s">
        <v>73</v>
      </c>
      <c r="B55" s="26">
        <v>22068</v>
      </c>
      <c r="C55" s="27">
        <v>9.5</v>
      </c>
      <c r="D55" s="27">
        <v>13.9</v>
      </c>
      <c r="E55" s="27">
        <v>9.1</v>
      </c>
      <c r="F55" s="27">
        <v>7</v>
      </c>
      <c r="G55" s="27">
        <v>12.3</v>
      </c>
      <c r="H55" s="27">
        <v>16.100000000000001</v>
      </c>
      <c r="I55" s="27">
        <v>16.399999999999999</v>
      </c>
      <c r="J55" s="27">
        <v>7.5</v>
      </c>
      <c r="K55" s="27">
        <v>8.3000000000000007</v>
      </c>
    </row>
    <row r="56" spans="1:11" x14ac:dyDescent="0.25">
      <c r="A56" s="35" t="s">
        <v>74</v>
      </c>
      <c r="B56" s="26">
        <v>44322</v>
      </c>
      <c r="C56" s="27">
        <v>8.1999999999999993</v>
      </c>
      <c r="D56" s="27">
        <v>13.8</v>
      </c>
      <c r="E56" s="27">
        <v>9.4</v>
      </c>
      <c r="F56" s="27">
        <v>7.3</v>
      </c>
      <c r="G56" s="27">
        <v>13.2</v>
      </c>
      <c r="H56" s="27">
        <v>16.899999999999999</v>
      </c>
      <c r="I56" s="27">
        <v>15.5</v>
      </c>
      <c r="J56" s="27">
        <v>7.2</v>
      </c>
      <c r="K56" s="27">
        <v>8.6</v>
      </c>
    </row>
    <row r="57" spans="1:11" x14ac:dyDescent="0.25">
      <c r="A57" s="33" t="s">
        <v>75</v>
      </c>
      <c r="B57" s="26">
        <v>114849</v>
      </c>
      <c r="C57" s="27">
        <v>8.9</v>
      </c>
      <c r="D57" s="27">
        <v>13.7</v>
      </c>
      <c r="E57" s="27">
        <v>10.4</v>
      </c>
      <c r="F57" s="27">
        <v>6.9</v>
      </c>
      <c r="G57" s="27">
        <v>12.8</v>
      </c>
      <c r="H57" s="27">
        <v>15.8</v>
      </c>
      <c r="I57" s="27">
        <v>15.9</v>
      </c>
      <c r="J57" s="27">
        <v>7.3</v>
      </c>
      <c r="K57" s="27">
        <v>8.3000000000000007</v>
      </c>
    </row>
    <row r="58" spans="1:11" x14ac:dyDescent="0.25">
      <c r="A58" s="35" t="s">
        <v>76</v>
      </c>
      <c r="B58" s="26">
        <v>31423</v>
      </c>
      <c r="C58" s="27">
        <v>8.6999999999999993</v>
      </c>
      <c r="D58" s="27">
        <v>14.7</v>
      </c>
      <c r="E58" s="27">
        <v>9.9</v>
      </c>
      <c r="F58" s="27">
        <v>7.2</v>
      </c>
      <c r="G58" s="27">
        <v>12.1</v>
      </c>
      <c r="H58" s="27">
        <v>16.100000000000001</v>
      </c>
      <c r="I58" s="27">
        <v>15.3</v>
      </c>
      <c r="J58" s="27">
        <v>7</v>
      </c>
      <c r="K58" s="27">
        <v>9</v>
      </c>
    </row>
    <row r="59" spans="1:11" x14ac:dyDescent="0.25">
      <c r="A59" s="35" t="s">
        <v>77</v>
      </c>
      <c r="B59" s="26">
        <v>21158</v>
      </c>
      <c r="C59" s="27">
        <v>8.9</v>
      </c>
      <c r="D59" s="27">
        <v>16.600000000000001</v>
      </c>
      <c r="E59" s="27">
        <v>10.5</v>
      </c>
      <c r="F59" s="27">
        <v>6.7</v>
      </c>
      <c r="G59" s="27">
        <v>13.1</v>
      </c>
      <c r="H59" s="27">
        <v>15.4</v>
      </c>
      <c r="I59" s="27">
        <v>15.1</v>
      </c>
      <c r="J59" s="27">
        <v>7.1</v>
      </c>
      <c r="K59" s="27">
        <v>6.6</v>
      </c>
    </row>
    <row r="60" spans="1:11" x14ac:dyDescent="0.25">
      <c r="A60" s="35" t="s">
        <v>78</v>
      </c>
      <c r="B60" s="26">
        <v>15926</v>
      </c>
      <c r="C60" s="27">
        <v>7.6</v>
      </c>
      <c r="D60" s="27">
        <v>11.8</v>
      </c>
      <c r="E60" s="27">
        <v>12.2</v>
      </c>
      <c r="F60" s="27">
        <v>6.4</v>
      </c>
      <c r="G60" s="27">
        <v>13.2</v>
      </c>
      <c r="H60" s="27">
        <v>15.4</v>
      </c>
      <c r="I60" s="27">
        <v>18.899999999999999</v>
      </c>
      <c r="J60" s="27">
        <v>6.4</v>
      </c>
      <c r="K60" s="27">
        <v>8.1999999999999993</v>
      </c>
    </row>
    <row r="61" spans="1:11" x14ac:dyDescent="0.25">
      <c r="A61" s="35" t="s">
        <v>79</v>
      </c>
      <c r="B61" s="26">
        <v>22111</v>
      </c>
      <c r="C61" s="27">
        <v>9.6999999999999993</v>
      </c>
      <c r="D61" s="27">
        <v>12.5</v>
      </c>
      <c r="E61" s="27">
        <v>10.199999999999999</v>
      </c>
      <c r="F61" s="27">
        <v>6.8</v>
      </c>
      <c r="G61" s="27">
        <v>12.8</v>
      </c>
      <c r="H61" s="27">
        <v>16.100000000000001</v>
      </c>
      <c r="I61" s="27">
        <v>15.8</v>
      </c>
      <c r="J61" s="27">
        <v>7.9</v>
      </c>
      <c r="K61" s="27">
        <v>8.1999999999999993</v>
      </c>
    </row>
    <row r="62" spans="1:11" x14ac:dyDescent="0.25">
      <c r="A62" s="35" t="s">
        <v>80</v>
      </c>
      <c r="B62" s="26">
        <v>16114</v>
      </c>
      <c r="C62" s="27">
        <v>8.9</v>
      </c>
      <c r="D62" s="27">
        <v>10.7</v>
      </c>
      <c r="E62" s="27">
        <v>9.5</v>
      </c>
      <c r="F62" s="27">
        <v>6.5</v>
      </c>
      <c r="G62" s="27">
        <v>13.2</v>
      </c>
      <c r="H62" s="27">
        <v>15.9</v>
      </c>
      <c r="I62" s="27">
        <v>16.399999999999999</v>
      </c>
      <c r="J62" s="27">
        <v>8.6999999999999993</v>
      </c>
      <c r="K62" s="27">
        <v>10.1</v>
      </c>
    </row>
    <row r="63" spans="1:11" x14ac:dyDescent="0.25">
      <c r="A63" s="35" t="s">
        <v>81</v>
      </c>
      <c r="B63" s="26">
        <v>8117</v>
      </c>
      <c r="C63" s="27">
        <v>9.9</v>
      </c>
      <c r="D63" s="27">
        <v>15.1</v>
      </c>
      <c r="E63" s="27">
        <v>10.3</v>
      </c>
      <c r="F63" s="27">
        <v>7.8</v>
      </c>
      <c r="G63" s="27">
        <v>12.9</v>
      </c>
      <c r="H63" s="27">
        <v>15.7</v>
      </c>
      <c r="I63" s="27">
        <v>14.3</v>
      </c>
      <c r="J63" s="27">
        <v>6.6</v>
      </c>
      <c r="K63" s="27">
        <v>7.4</v>
      </c>
    </row>
    <row r="64" spans="1:11" x14ac:dyDescent="0.25">
      <c r="A64" s="33" t="s">
        <v>82</v>
      </c>
      <c r="B64" s="26">
        <v>52911</v>
      </c>
      <c r="C64" s="27">
        <v>7.9</v>
      </c>
      <c r="D64" s="27">
        <v>13.1</v>
      </c>
      <c r="E64" s="27">
        <v>9</v>
      </c>
      <c r="F64" s="27">
        <v>7</v>
      </c>
      <c r="G64" s="27">
        <v>13.6</v>
      </c>
      <c r="H64" s="27">
        <v>15.6</v>
      </c>
      <c r="I64" s="27">
        <v>16.600000000000001</v>
      </c>
      <c r="J64" s="27">
        <v>7.7</v>
      </c>
      <c r="K64" s="27">
        <v>9.4</v>
      </c>
    </row>
    <row r="65" spans="1:11" x14ac:dyDescent="0.25">
      <c r="A65" s="35" t="s">
        <v>83</v>
      </c>
      <c r="B65" s="26">
        <v>17918</v>
      </c>
      <c r="C65" s="27">
        <v>8.9</v>
      </c>
      <c r="D65" s="27">
        <v>14.4</v>
      </c>
      <c r="E65" s="27">
        <v>9.1999999999999993</v>
      </c>
      <c r="F65" s="27">
        <v>7.8</v>
      </c>
      <c r="G65" s="27">
        <v>13.4</v>
      </c>
      <c r="H65" s="27">
        <v>15.6</v>
      </c>
      <c r="I65" s="27">
        <v>15.3</v>
      </c>
      <c r="J65" s="27">
        <v>7.1</v>
      </c>
      <c r="K65" s="27">
        <v>8.4</v>
      </c>
    </row>
    <row r="66" spans="1:11" x14ac:dyDescent="0.25">
      <c r="A66" s="35" t="s">
        <v>84</v>
      </c>
      <c r="B66" s="26">
        <v>34993</v>
      </c>
      <c r="C66" s="27">
        <v>7.4</v>
      </c>
      <c r="D66" s="27">
        <v>12.5</v>
      </c>
      <c r="E66" s="27">
        <v>8.9</v>
      </c>
      <c r="F66" s="27">
        <v>6.6</v>
      </c>
      <c r="G66" s="27">
        <v>13.6</v>
      </c>
      <c r="H66" s="27">
        <v>15.7</v>
      </c>
      <c r="I66" s="27">
        <v>17.3</v>
      </c>
      <c r="J66" s="27">
        <v>8.1</v>
      </c>
      <c r="K66" s="27">
        <v>9.9</v>
      </c>
    </row>
    <row r="67" spans="1:11" x14ac:dyDescent="0.25">
      <c r="A67" s="33" t="s">
        <v>85</v>
      </c>
      <c r="B67" s="26">
        <v>98557</v>
      </c>
      <c r="C67" s="27">
        <v>8.3000000000000007</v>
      </c>
      <c r="D67" s="27">
        <v>13</v>
      </c>
      <c r="E67" s="27">
        <v>9.5</v>
      </c>
      <c r="F67" s="27">
        <v>6.6</v>
      </c>
      <c r="G67" s="27">
        <v>12.8</v>
      </c>
      <c r="H67" s="27">
        <v>16.2</v>
      </c>
      <c r="I67" s="27">
        <v>16.100000000000001</v>
      </c>
      <c r="J67" s="27">
        <v>8.1999999999999993</v>
      </c>
      <c r="K67" s="27">
        <v>9.3000000000000007</v>
      </c>
    </row>
    <row r="68" spans="1:11" x14ac:dyDescent="0.25">
      <c r="A68" s="35" t="s">
        <v>86</v>
      </c>
      <c r="B68" s="26">
        <v>36381</v>
      </c>
      <c r="C68" s="27">
        <v>7.5</v>
      </c>
      <c r="D68" s="27">
        <v>12.7</v>
      </c>
      <c r="E68" s="27">
        <v>9.4</v>
      </c>
      <c r="F68" s="27">
        <v>6.8</v>
      </c>
      <c r="G68" s="27">
        <v>12.7</v>
      </c>
      <c r="H68" s="27">
        <v>16.5</v>
      </c>
      <c r="I68" s="27">
        <v>16.3</v>
      </c>
      <c r="J68" s="27">
        <v>8.3000000000000007</v>
      </c>
      <c r="K68" s="27">
        <v>9.8000000000000007</v>
      </c>
    </row>
    <row r="69" spans="1:11" x14ac:dyDescent="0.25">
      <c r="A69" s="35" t="s">
        <v>87</v>
      </c>
      <c r="B69" s="26">
        <v>31675</v>
      </c>
      <c r="C69" s="27">
        <v>8.4</v>
      </c>
      <c r="D69" s="27">
        <v>12.7</v>
      </c>
      <c r="E69" s="27">
        <v>9.8000000000000007</v>
      </c>
      <c r="F69" s="27">
        <v>6.3</v>
      </c>
      <c r="G69" s="27">
        <v>12.7</v>
      </c>
      <c r="H69" s="27">
        <v>15.8</v>
      </c>
      <c r="I69" s="27">
        <v>15.9</v>
      </c>
      <c r="J69" s="27">
        <v>8.5</v>
      </c>
      <c r="K69" s="27">
        <v>9.8000000000000007</v>
      </c>
    </row>
    <row r="70" spans="1:11" x14ac:dyDescent="0.25">
      <c r="A70" s="35" t="s">
        <v>88</v>
      </c>
      <c r="B70" s="26">
        <v>13806</v>
      </c>
      <c r="C70" s="27">
        <v>8.5</v>
      </c>
      <c r="D70" s="27">
        <v>13.2</v>
      </c>
      <c r="E70" s="27">
        <v>8.8000000000000007</v>
      </c>
      <c r="F70" s="27">
        <v>7.2</v>
      </c>
      <c r="G70" s="27">
        <v>13.4</v>
      </c>
      <c r="H70" s="27">
        <v>16.3</v>
      </c>
      <c r="I70" s="27">
        <v>16.100000000000001</v>
      </c>
      <c r="J70" s="27">
        <v>8.1999999999999993</v>
      </c>
      <c r="K70" s="27">
        <v>8.3000000000000007</v>
      </c>
    </row>
    <row r="71" spans="1:11" x14ac:dyDescent="0.25">
      <c r="A71" s="35" t="s">
        <v>89</v>
      </c>
      <c r="B71" s="26">
        <v>16695</v>
      </c>
      <c r="C71" s="27">
        <v>9.5</v>
      </c>
      <c r="D71" s="27">
        <v>14.2</v>
      </c>
      <c r="E71" s="27">
        <v>9.8000000000000007</v>
      </c>
      <c r="F71" s="27">
        <v>6.4</v>
      </c>
      <c r="G71" s="27">
        <v>12.8</v>
      </c>
      <c r="H71" s="27">
        <v>16.100000000000001</v>
      </c>
      <c r="I71" s="27">
        <v>16.100000000000001</v>
      </c>
      <c r="J71" s="27">
        <v>7.3</v>
      </c>
      <c r="K71" s="27">
        <v>7.9</v>
      </c>
    </row>
    <row r="72" spans="1:11" x14ac:dyDescent="0.25">
      <c r="A72" s="33" t="s">
        <v>90</v>
      </c>
      <c r="B72" s="26">
        <v>181993</v>
      </c>
      <c r="C72" s="27">
        <v>7.9</v>
      </c>
      <c r="D72" s="27">
        <v>13.1</v>
      </c>
      <c r="E72" s="27">
        <v>8.6999999999999993</v>
      </c>
      <c r="F72" s="27">
        <v>6.8</v>
      </c>
      <c r="G72" s="27">
        <v>13.3</v>
      </c>
      <c r="H72" s="27">
        <v>16.100000000000001</v>
      </c>
      <c r="I72" s="27">
        <v>16.7</v>
      </c>
      <c r="J72" s="27">
        <v>7.6</v>
      </c>
      <c r="K72" s="27">
        <v>9.8000000000000007</v>
      </c>
    </row>
    <row r="73" spans="1:11" x14ac:dyDescent="0.25">
      <c r="A73" s="35" t="s">
        <v>91</v>
      </c>
      <c r="B73" s="26">
        <v>19899</v>
      </c>
      <c r="C73" s="27">
        <v>7.4</v>
      </c>
      <c r="D73" s="27">
        <v>12.4</v>
      </c>
      <c r="E73" s="27">
        <v>7.6</v>
      </c>
      <c r="F73" s="27">
        <v>6.6</v>
      </c>
      <c r="G73" s="27">
        <v>11.9</v>
      </c>
      <c r="H73" s="27">
        <v>14.8</v>
      </c>
      <c r="I73" s="27">
        <v>16.7</v>
      </c>
      <c r="J73" s="27">
        <v>7.1</v>
      </c>
      <c r="K73" s="27">
        <v>15.5</v>
      </c>
    </row>
    <row r="74" spans="1:11" x14ac:dyDescent="0.25">
      <c r="A74" s="35" t="s">
        <v>92</v>
      </c>
      <c r="B74" s="26">
        <v>14272</v>
      </c>
      <c r="C74" s="27">
        <v>9.4</v>
      </c>
      <c r="D74" s="27">
        <v>14</v>
      </c>
      <c r="E74" s="27">
        <v>10.1</v>
      </c>
      <c r="F74" s="27">
        <v>6.7</v>
      </c>
      <c r="G74" s="27">
        <v>13.7</v>
      </c>
      <c r="H74" s="27">
        <v>15.7</v>
      </c>
      <c r="I74" s="27">
        <v>16.2</v>
      </c>
      <c r="J74" s="27">
        <v>6.5</v>
      </c>
      <c r="K74" s="27">
        <v>7.7</v>
      </c>
    </row>
    <row r="75" spans="1:11" x14ac:dyDescent="0.25">
      <c r="A75" s="35" t="s">
        <v>93</v>
      </c>
      <c r="B75" s="26">
        <v>93116</v>
      </c>
      <c r="C75" s="27">
        <v>7.6</v>
      </c>
      <c r="D75" s="27">
        <v>12.9</v>
      </c>
      <c r="E75" s="27">
        <v>8.6</v>
      </c>
      <c r="F75" s="27">
        <v>7</v>
      </c>
      <c r="G75" s="27">
        <v>13.3</v>
      </c>
      <c r="H75" s="27">
        <v>16.5</v>
      </c>
      <c r="I75" s="27">
        <v>17.100000000000001</v>
      </c>
      <c r="J75" s="27">
        <v>7.8</v>
      </c>
      <c r="K75" s="27">
        <v>9.1</v>
      </c>
    </row>
    <row r="76" spans="1:11" x14ac:dyDescent="0.25">
      <c r="A76" s="35" t="s">
        <v>94</v>
      </c>
      <c r="B76" s="26">
        <v>47969</v>
      </c>
      <c r="C76" s="27">
        <v>9</v>
      </c>
      <c r="D76" s="27">
        <v>14.4</v>
      </c>
      <c r="E76" s="27">
        <v>9.3000000000000007</v>
      </c>
      <c r="F76" s="27">
        <v>6.6</v>
      </c>
      <c r="G76" s="27">
        <v>13.8</v>
      </c>
      <c r="H76" s="27">
        <v>15.7</v>
      </c>
      <c r="I76" s="27">
        <v>15.8</v>
      </c>
      <c r="J76" s="27">
        <v>7</v>
      </c>
      <c r="K76" s="27">
        <v>8.4</v>
      </c>
    </row>
    <row r="77" spans="1:11" ht="22.5" x14ac:dyDescent="0.25">
      <c r="A77" s="35" t="s">
        <v>95</v>
      </c>
      <c r="B77" s="26">
        <v>6736</v>
      </c>
      <c r="C77" s="27">
        <v>2.6</v>
      </c>
      <c r="D77" s="27">
        <v>7.4</v>
      </c>
      <c r="E77" s="27">
        <v>5.8</v>
      </c>
      <c r="F77" s="27">
        <v>5.6</v>
      </c>
      <c r="G77" s="27">
        <v>13.5</v>
      </c>
      <c r="H77" s="27">
        <v>18</v>
      </c>
      <c r="I77" s="27">
        <v>19.2</v>
      </c>
      <c r="J77" s="27">
        <v>12</v>
      </c>
      <c r="K77" s="27">
        <v>15.8</v>
      </c>
    </row>
    <row r="78" spans="1:11" x14ac:dyDescent="0.25">
      <c r="A78" s="31" t="s">
        <v>96</v>
      </c>
      <c r="B78" s="26">
        <v>385744</v>
      </c>
      <c r="C78" s="27">
        <v>5.4</v>
      </c>
      <c r="D78" s="27">
        <v>9.6999999999999993</v>
      </c>
      <c r="E78" s="27">
        <v>6.8</v>
      </c>
      <c r="F78" s="27">
        <v>6</v>
      </c>
      <c r="G78" s="27">
        <v>12.4</v>
      </c>
      <c r="H78" s="27">
        <v>18.2</v>
      </c>
      <c r="I78" s="27">
        <v>19</v>
      </c>
      <c r="J78" s="27">
        <v>9.8000000000000007</v>
      </c>
      <c r="K78" s="27">
        <v>12.8</v>
      </c>
    </row>
    <row r="79" spans="1:11" x14ac:dyDescent="0.25">
      <c r="A79" s="28" t="s">
        <v>35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</row>
    <row r="80" spans="1:11" x14ac:dyDescent="0.25">
      <c r="A80" s="29" t="s">
        <v>97</v>
      </c>
      <c r="B80" s="26">
        <v>66053</v>
      </c>
      <c r="C80" s="27">
        <v>5.2</v>
      </c>
      <c r="D80" s="27">
        <v>7.6</v>
      </c>
      <c r="E80" s="27">
        <v>5.7</v>
      </c>
      <c r="F80" s="27">
        <v>6.2</v>
      </c>
      <c r="G80" s="27">
        <v>10.9</v>
      </c>
      <c r="H80" s="27">
        <v>16.5</v>
      </c>
      <c r="I80" s="27">
        <v>20.6</v>
      </c>
      <c r="J80" s="27">
        <v>10.3</v>
      </c>
      <c r="K80" s="27">
        <v>17</v>
      </c>
    </row>
    <row r="81" spans="1:11" x14ac:dyDescent="0.25">
      <c r="A81" s="28" t="s">
        <v>35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x14ac:dyDescent="0.25">
      <c r="A82" s="29" t="s">
        <v>98</v>
      </c>
      <c r="B82" s="26">
        <v>2364054</v>
      </c>
      <c r="C82" s="27">
        <v>7.2</v>
      </c>
      <c r="D82" s="27">
        <v>11.6</v>
      </c>
      <c r="E82" s="27">
        <v>7.3</v>
      </c>
      <c r="F82" s="27">
        <v>7</v>
      </c>
      <c r="G82" s="27">
        <v>13.2</v>
      </c>
      <c r="H82" s="27">
        <v>16</v>
      </c>
      <c r="I82" s="27">
        <v>17.2</v>
      </c>
      <c r="J82" s="27">
        <v>8.4</v>
      </c>
      <c r="K82" s="27">
        <v>12.2</v>
      </c>
    </row>
    <row r="83" spans="1:11" x14ac:dyDescent="0.25">
      <c r="A83" s="31" t="s">
        <v>99</v>
      </c>
      <c r="B83" s="26">
        <v>1379703</v>
      </c>
      <c r="C83" s="27">
        <v>7.6</v>
      </c>
      <c r="D83" s="27">
        <v>11.5</v>
      </c>
      <c r="E83" s="27">
        <v>7.1</v>
      </c>
      <c r="F83" s="27">
        <v>6.8</v>
      </c>
      <c r="G83" s="27">
        <v>12.9</v>
      </c>
      <c r="H83" s="27">
        <v>15.9</v>
      </c>
      <c r="I83" s="27">
        <v>17</v>
      </c>
      <c r="J83" s="27">
        <v>8.5</v>
      </c>
      <c r="K83" s="27">
        <v>12.8</v>
      </c>
    </row>
    <row r="84" spans="1:11" x14ac:dyDescent="0.25">
      <c r="A84" s="33" t="s">
        <v>100</v>
      </c>
      <c r="B84" s="26">
        <v>797604</v>
      </c>
      <c r="C84" s="27">
        <v>3.8</v>
      </c>
      <c r="D84" s="27">
        <v>7.5</v>
      </c>
      <c r="E84" s="27">
        <v>5.0999999999999996</v>
      </c>
      <c r="F84" s="27">
        <v>5.3</v>
      </c>
      <c r="G84" s="27">
        <v>12</v>
      </c>
      <c r="H84" s="27">
        <v>17.7</v>
      </c>
      <c r="I84" s="27">
        <v>21.8</v>
      </c>
      <c r="J84" s="27">
        <v>10.9</v>
      </c>
      <c r="K84" s="27">
        <v>16.100000000000001</v>
      </c>
    </row>
    <row r="85" spans="1:11" x14ac:dyDescent="0.25">
      <c r="A85" s="35" t="s">
        <v>101</v>
      </c>
      <c r="B85" s="26">
        <v>367185</v>
      </c>
      <c r="C85" s="27">
        <v>2.6</v>
      </c>
      <c r="D85" s="27">
        <v>4.4000000000000004</v>
      </c>
      <c r="E85" s="27">
        <v>4.0999999999999996</v>
      </c>
      <c r="F85" s="27">
        <v>4.7</v>
      </c>
      <c r="G85" s="27">
        <v>12.3</v>
      </c>
      <c r="H85" s="27">
        <v>19.100000000000001</v>
      </c>
      <c r="I85" s="27">
        <v>24.2</v>
      </c>
      <c r="J85" s="27">
        <v>12.2</v>
      </c>
      <c r="K85" s="27">
        <v>16.399999999999999</v>
      </c>
    </row>
    <row r="86" spans="1:11" x14ac:dyDescent="0.25">
      <c r="A86" s="35" t="s">
        <v>102</v>
      </c>
      <c r="B86" s="26">
        <v>245762</v>
      </c>
      <c r="C86" s="27">
        <v>4.5</v>
      </c>
      <c r="D86" s="27">
        <v>8.9</v>
      </c>
      <c r="E86" s="27">
        <v>5.7</v>
      </c>
      <c r="F86" s="27">
        <v>5.6</v>
      </c>
      <c r="G86" s="27">
        <v>12</v>
      </c>
      <c r="H86" s="27">
        <v>15.9</v>
      </c>
      <c r="I86" s="27">
        <v>20.5</v>
      </c>
      <c r="J86" s="27">
        <v>10.6</v>
      </c>
      <c r="K86" s="27">
        <v>16.3</v>
      </c>
    </row>
    <row r="87" spans="1:11" x14ac:dyDescent="0.25">
      <c r="A87" s="35" t="s">
        <v>103</v>
      </c>
      <c r="B87" s="26">
        <v>184657</v>
      </c>
      <c r="C87" s="27">
        <v>5.2</v>
      </c>
      <c r="D87" s="27">
        <v>11.6</v>
      </c>
      <c r="E87" s="27">
        <v>6.2</v>
      </c>
      <c r="F87" s="27">
        <v>6.1</v>
      </c>
      <c r="G87" s="27">
        <v>11.4</v>
      </c>
      <c r="H87" s="27">
        <v>17.100000000000001</v>
      </c>
      <c r="I87" s="27">
        <v>18.600000000000001</v>
      </c>
      <c r="J87" s="27">
        <v>8.6</v>
      </c>
      <c r="K87" s="27">
        <v>15.1</v>
      </c>
    </row>
    <row r="88" spans="1:11" x14ac:dyDescent="0.25">
      <c r="A88" s="33" t="s">
        <v>104</v>
      </c>
      <c r="B88" s="26">
        <v>488331</v>
      </c>
      <c r="C88" s="27">
        <v>14.8</v>
      </c>
      <c r="D88" s="27">
        <v>19.100000000000001</v>
      </c>
      <c r="E88" s="27">
        <v>10.9</v>
      </c>
      <c r="F88" s="27">
        <v>9.8000000000000007</v>
      </c>
      <c r="G88" s="27">
        <v>15.2</v>
      </c>
      <c r="H88" s="27">
        <v>13.6</v>
      </c>
      <c r="I88" s="27">
        <v>8.5</v>
      </c>
      <c r="J88" s="27">
        <v>3.7</v>
      </c>
      <c r="K88" s="27">
        <v>4.5</v>
      </c>
    </row>
    <row r="89" spans="1:11" x14ac:dyDescent="0.25">
      <c r="A89" s="33" t="s">
        <v>105</v>
      </c>
      <c r="B89" s="26">
        <v>93768</v>
      </c>
      <c r="C89" s="27">
        <v>3.4</v>
      </c>
      <c r="D89" s="27">
        <v>6.4</v>
      </c>
      <c r="E89" s="27">
        <v>4</v>
      </c>
      <c r="F89" s="27">
        <v>3.9</v>
      </c>
      <c r="G89" s="27">
        <v>7.9</v>
      </c>
      <c r="H89" s="27">
        <v>13.4</v>
      </c>
      <c r="I89" s="27">
        <v>20.2</v>
      </c>
      <c r="J89" s="27">
        <v>12.9</v>
      </c>
      <c r="K89" s="27">
        <v>27.9</v>
      </c>
    </row>
    <row r="90" spans="1:11" x14ac:dyDescent="0.25">
      <c r="A90" s="31" t="s">
        <v>106</v>
      </c>
      <c r="B90" s="26">
        <v>498993</v>
      </c>
      <c r="C90" s="27">
        <v>7.9</v>
      </c>
      <c r="D90" s="27">
        <v>13.7</v>
      </c>
      <c r="E90" s="27">
        <v>8.6999999999999993</v>
      </c>
      <c r="F90" s="27">
        <v>7.9</v>
      </c>
      <c r="G90" s="27">
        <v>14.7</v>
      </c>
      <c r="H90" s="27">
        <v>16.3</v>
      </c>
      <c r="I90" s="27">
        <v>16.2</v>
      </c>
      <c r="J90" s="27">
        <v>7</v>
      </c>
      <c r="K90" s="27">
        <v>7.6</v>
      </c>
    </row>
    <row r="91" spans="1:11" x14ac:dyDescent="0.25">
      <c r="A91" s="33" t="s">
        <v>107</v>
      </c>
      <c r="B91" s="26">
        <v>54109</v>
      </c>
      <c r="C91" s="27">
        <v>8</v>
      </c>
      <c r="D91" s="27">
        <v>13.8</v>
      </c>
      <c r="E91" s="27">
        <v>8.1999999999999993</v>
      </c>
      <c r="F91" s="27">
        <v>7.3</v>
      </c>
      <c r="G91" s="27">
        <v>13.9</v>
      </c>
      <c r="H91" s="27">
        <v>15.2</v>
      </c>
      <c r="I91" s="27">
        <v>16.399999999999999</v>
      </c>
      <c r="J91" s="27">
        <v>7.7</v>
      </c>
      <c r="K91" s="27">
        <v>9.4</v>
      </c>
    </row>
    <row r="92" spans="1:11" x14ac:dyDescent="0.25">
      <c r="A92" s="33" t="s">
        <v>108</v>
      </c>
      <c r="B92" s="26">
        <v>187517</v>
      </c>
      <c r="C92" s="27">
        <v>9.1</v>
      </c>
      <c r="D92" s="27">
        <v>15.3</v>
      </c>
      <c r="E92" s="27">
        <v>9.1</v>
      </c>
      <c r="F92" s="27">
        <v>8.1999999999999993</v>
      </c>
      <c r="G92" s="27">
        <v>14.4</v>
      </c>
      <c r="H92" s="27">
        <v>15.7</v>
      </c>
      <c r="I92" s="27">
        <v>14.9</v>
      </c>
      <c r="J92" s="27">
        <v>6.2</v>
      </c>
      <c r="K92" s="27">
        <v>7</v>
      </c>
    </row>
    <row r="93" spans="1:11" x14ac:dyDescent="0.25">
      <c r="A93" s="33" t="s">
        <v>109</v>
      </c>
      <c r="B93" s="26">
        <v>14944</v>
      </c>
      <c r="C93" s="27">
        <v>7.6</v>
      </c>
      <c r="D93" s="27">
        <v>13.7</v>
      </c>
      <c r="E93" s="27">
        <v>8.4</v>
      </c>
      <c r="F93" s="27">
        <v>7.1</v>
      </c>
      <c r="G93" s="27">
        <v>15.4</v>
      </c>
      <c r="H93" s="27">
        <v>12.3</v>
      </c>
      <c r="I93" s="27">
        <v>15.4</v>
      </c>
      <c r="J93" s="27">
        <v>8.6</v>
      </c>
      <c r="K93" s="27">
        <v>11.5</v>
      </c>
    </row>
    <row r="94" spans="1:11" x14ac:dyDescent="0.25">
      <c r="A94" s="33" t="s">
        <v>110</v>
      </c>
      <c r="B94" s="26">
        <v>173020</v>
      </c>
      <c r="C94" s="27">
        <v>6.7</v>
      </c>
      <c r="D94" s="27">
        <v>12.2</v>
      </c>
      <c r="E94" s="27">
        <v>8.5</v>
      </c>
      <c r="F94" s="27">
        <v>8</v>
      </c>
      <c r="G94" s="27">
        <v>15.3</v>
      </c>
      <c r="H94" s="27">
        <v>17.399999999999999</v>
      </c>
      <c r="I94" s="27">
        <v>17.2</v>
      </c>
      <c r="J94" s="27">
        <v>7.4</v>
      </c>
      <c r="K94" s="27">
        <v>7.3</v>
      </c>
    </row>
    <row r="95" spans="1:11" x14ac:dyDescent="0.25">
      <c r="A95" s="35" t="s">
        <v>111</v>
      </c>
      <c r="B95" s="26">
        <v>41648</v>
      </c>
      <c r="C95" s="27">
        <v>9.1999999999999993</v>
      </c>
      <c r="D95" s="27">
        <v>16.899999999999999</v>
      </c>
      <c r="E95" s="27">
        <v>9.5</v>
      </c>
      <c r="F95" s="27">
        <v>7.5</v>
      </c>
      <c r="G95" s="27">
        <v>14.1</v>
      </c>
      <c r="H95" s="27">
        <v>14.2</v>
      </c>
      <c r="I95" s="27">
        <v>14.6</v>
      </c>
      <c r="J95" s="27">
        <v>6.6</v>
      </c>
      <c r="K95" s="27">
        <v>7.5</v>
      </c>
    </row>
    <row r="96" spans="1:11" x14ac:dyDescent="0.25">
      <c r="A96" s="35" t="s">
        <v>112</v>
      </c>
      <c r="B96" s="26">
        <v>131372</v>
      </c>
      <c r="C96" s="27">
        <v>6</v>
      </c>
      <c r="D96" s="27">
        <v>10.7</v>
      </c>
      <c r="E96" s="27">
        <v>8.1999999999999993</v>
      </c>
      <c r="F96" s="27">
        <v>8.1</v>
      </c>
      <c r="G96" s="27">
        <v>15.6</v>
      </c>
      <c r="H96" s="27">
        <v>18.399999999999999</v>
      </c>
      <c r="I96" s="27">
        <v>18.100000000000001</v>
      </c>
      <c r="J96" s="27">
        <v>7.7</v>
      </c>
      <c r="K96" s="27">
        <v>7.2</v>
      </c>
    </row>
    <row r="97" spans="1:11" x14ac:dyDescent="0.25">
      <c r="A97" s="33" t="s">
        <v>113</v>
      </c>
      <c r="B97" s="26">
        <v>69403</v>
      </c>
      <c r="C97" s="27">
        <v>7.2</v>
      </c>
      <c r="D97" s="27">
        <v>13</v>
      </c>
      <c r="E97" s="27">
        <v>8.3000000000000007</v>
      </c>
      <c r="F97" s="27">
        <v>7.7</v>
      </c>
      <c r="G97" s="27">
        <v>14.4</v>
      </c>
      <c r="H97" s="27">
        <v>17.2</v>
      </c>
      <c r="I97" s="27">
        <v>16.899999999999999</v>
      </c>
      <c r="J97" s="27">
        <v>7.2</v>
      </c>
      <c r="K97" s="27">
        <v>8.1</v>
      </c>
    </row>
    <row r="98" spans="1:11" x14ac:dyDescent="0.25">
      <c r="A98" s="31" t="s">
        <v>114</v>
      </c>
      <c r="B98" s="26">
        <v>168069</v>
      </c>
      <c r="C98" s="27">
        <v>4.7</v>
      </c>
      <c r="D98" s="27">
        <v>8.6999999999999993</v>
      </c>
      <c r="E98" s="27">
        <v>5.5</v>
      </c>
      <c r="F98" s="27">
        <v>5.9</v>
      </c>
      <c r="G98" s="27">
        <v>12.5</v>
      </c>
      <c r="H98" s="27">
        <v>14.8</v>
      </c>
      <c r="I98" s="27">
        <v>19.600000000000001</v>
      </c>
      <c r="J98" s="27">
        <v>9.6999999999999993</v>
      </c>
      <c r="K98" s="27">
        <v>18.5</v>
      </c>
    </row>
    <row r="99" spans="1:11" x14ac:dyDescent="0.25">
      <c r="A99" s="33" t="s">
        <v>115</v>
      </c>
      <c r="B99" s="26">
        <v>54815</v>
      </c>
      <c r="C99" s="27">
        <v>3.4</v>
      </c>
      <c r="D99" s="27">
        <v>4.5999999999999996</v>
      </c>
      <c r="E99" s="27">
        <v>3.3</v>
      </c>
      <c r="F99" s="27">
        <v>4.2</v>
      </c>
      <c r="G99" s="27">
        <v>13.2</v>
      </c>
      <c r="H99" s="27">
        <v>14.5</v>
      </c>
      <c r="I99" s="27">
        <v>24.5</v>
      </c>
      <c r="J99" s="27">
        <v>11.4</v>
      </c>
      <c r="K99" s="27">
        <v>20.9</v>
      </c>
    </row>
    <row r="100" spans="1:11" x14ac:dyDescent="0.25">
      <c r="A100" s="33" t="s">
        <v>116</v>
      </c>
      <c r="B100" s="26">
        <v>113254</v>
      </c>
      <c r="C100" s="27">
        <v>5.3</v>
      </c>
      <c r="D100" s="27">
        <v>10.7</v>
      </c>
      <c r="E100" s="27">
        <v>6.6</v>
      </c>
      <c r="F100" s="27">
        <v>6.8</v>
      </c>
      <c r="G100" s="27">
        <v>12.2</v>
      </c>
      <c r="H100" s="27">
        <v>15</v>
      </c>
      <c r="I100" s="27">
        <v>17.2</v>
      </c>
      <c r="J100" s="27">
        <v>8.9</v>
      </c>
      <c r="K100" s="27">
        <v>17.399999999999999</v>
      </c>
    </row>
    <row r="101" spans="1:11" x14ac:dyDescent="0.25">
      <c r="A101" s="31" t="s">
        <v>117</v>
      </c>
      <c r="B101" s="26">
        <v>83920</v>
      </c>
      <c r="C101" s="27">
        <v>7</v>
      </c>
      <c r="D101" s="27">
        <v>13.6</v>
      </c>
      <c r="E101" s="27">
        <v>9.1</v>
      </c>
      <c r="F101" s="27">
        <v>6.9</v>
      </c>
      <c r="G101" s="27">
        <v>11.9</v>
      </c>
      <c r="H101" s="27">
        <v>16.3</v>
      </c>
      <c r="I101" s="27">
        <v>17.3</v>
      </c>
      <c r="J101" s="27">
        <v>9.1999999999999993</v>
      </c>
      <c r="K101" s="27">
        <v>8.6999999999999993</v>
      </c>
    </row>
    <row r="102" spans="1:11" x14ac:dyDescent="0.25">
      <c r="A102" s="33" t="s">
        <v>118</v>
      </c>
      <c r="B102" s="26">
        <v>19977</v>
      </c>
      <c r="C102" s="27">
        <v>8.1</v>
      </c>
      <c r="D102" s="27">
        <v>14.3</v>
      </c>
      <c r="E102" s="27">
        <v>10</v>
      </c>
      <c r="F102" s="27">
        <v>7.6</v>
      </c>
      <c r="G102" s="27">
        <v>12.3</v>
      </c>
      <c r="H102" s="27">
        <v>14.2</v>
      </c>
      <c r="I102" s="27">
        <v>17.899999999999999</v>
      </c>
      <c r="J102" s="27">
        <v>7.3</v>
      </c>
      <c r="K102" s="27">
        <v>8.1</v>
      </c>
    </row>
    <row r="103" spans="1:11" x14ac:dyDescent="0.25">
      <c r="A103" s="33" t="s">
        <v>119</v>
      </c>
      <c r="B103" s="26">
        <v>47123</v>
      </c>
      <c r="C103" s="27">
        <v>6.7</v>
      </c>
      <c r="D103" s="27">
        <v>13.7</v>
      </c>
      <c r="E103" s="27">
        <v>8.6999999999999993</v>
      </c>
      <c r="F103" s="27">
        <v>6.3</v>
      </c>
      <c r="G103" s="27">
        <v>11.3</v>
      </c>
      <c r="H103" s="27">
        <v>17.3</v>
      </c>
      <c r="I103" s="27">
        <v>16.899999999999999</v>
      </c>
      <c r="J103" s="27">
        <v>10.4</v>
      </c>
      <c r="K103" s="27">
        <v>8.6999999999999993</v>
      </c>
    </row>
    <row r="104" spans="1:11" x14ac:dyDescent="0.25">
      <c r="A104" s="33" t="s">
        <v>120</v>
      </c>
      <c r="B104" s="26">
        <v>16820</v>
      </c>
      <c r="C104" s="27">
        <v>6.3</v>
      </c>
      <c r="D104" s="27">
        <v>12.7</v>
      </c>
      <c r="E104" s="27">
        <v>9.1999999999999993</v>
      </c>
      <c r="F104" s="27">
        <v>7.4</v>
      </c>
      <c r="G104" s="27">
        <v>13.3</v>
      </c>
      <c r="H104" s="27">
        <v>16</v>
      </c>
      <c r="I104" s="27">
        <v>17.399999999999999</v>
      </c>
      <c r="J104" s="27">
        <v>8.3000000000000007</v>
      </c>
      <c r="K104" s="27">
        <v>9.4</v>
      </c>
    </row>
    <row r="105" spans="1:11" x14ac:dyDescent="0.25">
      <c r="A105" s="31" t="s">
        <v>121</v>
      </c>
      <c r="B105" s="26">
        <v>233369</v>
      </c>
      <c r="C105" s="27">
        <v>4.9000000000000004</v>
      </c>
      <c r="D105" s="27">
        <v>9.3000000000000007</v>
      </c>
      <c r="E105" s="27">
        <v>6.6</v>
      </c>
      <c r="F105" s="27">
        <v>6.8</v>
      </c>
      <c r="G105" s="27">
        <v>12.5</v>
      </c>
      <c r="H105" s="27">
        <v>16.600000000000001</v>
      </c>
      <c r="I105" s="27">
        <v>18.5</v>
      </c>
      <c r="J105" s="27">
        <v>10</v>
      </c>
      <c r="K105" s="27">
        <v>14.8</v>
      </c>
    </row>
    <row r="106" spans="1:11" x14ac:dyDescent="0.25">
      <c r="A106" s="33" t="s">
        <v>122</v>
      </c>
      <c r="B106" s="26">
        <v>14721</v>
      </c>
      <c r="C106" s="27">
        <v>5.7</v>
      </c>
      <c r="D106" s="27">
        <v>12.3</v>
      </c>
      <c r="E106" s="27">
        <v>6.9</v>
      </c>
      <c r="F106" s="27">
        <v>8.1</v>
      </c>
      <c r="G106" s="27">
        <v>11.2</v>
      </c>
      <c r="H106" s="27">
        <v>13.3</v>
      </c>
      <c r="I106" s="27">
        <v>19.7</v>
      </c>
      <c r="J106" s="27">
        <v>12.4</v>
      </c>
      <c r="K106" s="27">
        <v>10.4</v>
      </c>
    </row>
    <row r="107" spans="1:11" x14ac:dyDescent="0.25">
      <c r="A107" s="33" t="s">
        <v>123</v>
      </c>
      <c r="B107" s="26">
        <v>64508</v>
      </c>
      <c r="C107" s="27">
        <v>4.3</v>
      </c>
      <c r="D107" s="27">
        <v>8.6</v>
      </c>
      <c r="E107" s="27">
        <v>5.8</v>
      </c>
      <c r="F107" s="27">
        <v>5.5</v>
      </c>
      <c r="G107" s="27">
        <v>14.2</v>
      </c>
      <c r="H107" s="27">
        <v>15</v>
      </c>
      <c r="I107" s="27">
        <v>19.7</v>
      </c>
      <c r="J107" s="27">
        <v>10.1</v>
      </c>
      <c r="K107" s="27">
        <v>16.8</v>
      </c>
    </row>
    <row r="108" spans="1:11" x14ac:dyDescent="0.25">
      <c r="A108" s="33" t="s">
        <v>124</v>
      </c>
      <c r="B108" s="26">
        <v>2277</v>
      </c>
      <c r="C108" s="27">
        <v>4.2</v>
      </c>
      <c r="D108" s="27">
        <v>13.1</v>
      </c>
      <c r="E108" s="27">
        <v>5.6</v>
      </c>
      <c r="F108" s="27">
        <v>5.3</v>
      </c>
      <c r="G108" s="27">
        <v>11.8</v>
      </c>
      <c r="H108" s="27">
        <v>13</v>
      </c>
      <c r="I108" s="27">
        <v>21.7</v>
      </c>
      <c r="J108" s="27">
        <v>12.7</v>
      </c>
      <c r="K108" s="27">
        <v>12.5</v>
      </c>
    </row>
    <row r="109" spans="1:11" x14ac:dyDescent="0.25">
      <c r="A109" s="33" t="s">
        <v>125</v>
      </c>
      <c r="B109" s="26">
        <v>34442</v>
      </c>
      <c r="C109" s="27">
        <v>6</v>
      </c>
      <c r="D109" s="27">
        <v>11.6</v>
      </c>
      <c r="E109" s="27">
        <v>7.6</v>
      </c>
      <c r="F109" s="27">
        <v>6.1</v>
      </c>
      <c r="G109" s="27">
        <v>13.1</v>
      </c>
      <c r="H109" s="27">
        <v>19</v>
      </c>
      <c r="I109" s="27">
        <v>18.5</v>
      </c>
      <c r="J109" s="27">
        <v>9.3000000000000007</v>
      </c>
      <c r="K109" s="27">
        <v>8.8000000000000007</v>
      </c>
    </row>
    <row r="110" spans="1:11" x14ac:dyDescent="0.25">
      <c r="A110" s="33" t="s">
        <v>126</v>
      </c>
      <c r="B110" s="26">
        <v>15075</v>
      </c>
      <c r="C110" s="27">
        <v>5.9</v>
      </c>
      <c r="D110" s="27">
        <v>9.8000000000000007</v>
      </c>
      <c r="E110" s="27">
        <v>8.8000000000000007</v>
      </c>
      <c r="F110" s="27">
        <v>5.6</v>
      </c>
      <c r="G110" s="27">
        <v>9.9</v>
      </c>
      <c r="H110" s="27">
        <v>18.2</v>
      </c>
      <c r="I110" s="27">
        <v>20.9</v>
      </c>
      <c r="J110" s="27">
        <v>9.1999999999999993</v>
      </c>
      <c r="K110" s="27">
        <v>11.7</v>
      </c>
    </row>
    <row r="111" spans="1:11" x14ac:dyDescent="0.25">
      <c r="A111" s="33" t="s">
        <v>127</v>
      </c>
      <c r="B111" s="26">
        <v>102348</v>
      </c>
      <c r="C111" s="27">
        <v>4.7</v>
      </c>
      <c r="D111" s="27">
        <v>8.3000000000000007</v>
      </c>
      <c r="E111" s="27">
        <v>6.3</v>
      </c>
      <c r="F111" s="27">
        <v>7.8</v>
      </c>
      <c r="G111" s="27">
        <v>11.8</v>
      </c>
      <c r="H111" s="27">
        <v>17.100000000000001</v>
      </c>
      <c r="I111" s="27">
        <v>17.2</v>
      </c>
      <c r="J111" s="27">
        <v>9.9</v>
      </c>
      <c r="K111" s="27">
        <v>16.7</v>
      </c>
    </row>
    <row r="112" spans="1:11" x14ac:dyDescent="0.25">
      <c r="A112" s="28" t="s">
        <v>35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1:11" x14ac:dyDescent="0.25">
      <c r="A113" s="29" t="s">
        <v>128</v>
      </c>
      <c r="B113" s="26">
        <v>236770</v>
      </c>
      <c r="C113" s="27">
        <v>5.2</v>
      </c>
      <c r="D113" s="27">
        <v>10.1</v>
      </c>
      <c r="E113" s="27">
        <v>7.2</v>
      </c>
      <c r="F113" s="27">
        <v>5.4</v>
      </c>
      <c r="G113" s="27">
        <v>10.7</v>
      </c>
      <c r="H113" s="27">
        <v>16.2</v>
      </c>
      <c r="I113" s="27">
        <v>16.399999999999999</v>
      </c>
      <c r="J113" s="27">
        <v>10.3</v>
      </c>
      <c r="K113" s="27">
        <v>18.5</v>
      </c>
    </row>
    <row r="114" spans="1:11" x14ac:dyDescent="0.25">
      <c r="A114" s="31" t="s">
        <v>129</v>
      </c>
      <c r="B114" s="26">
        <v>54101</v>
      </c>
      <c r="C114" s="27">
        <v>5.2</v>
      </c>
      <c r="D114" s="27">
        <v>11.3</v>
      </c>
      <c r="E114" s="27">
        <v>6</v>
      </c>
      <c r="F114" s="27">
        <v>4.8</v>
      </c>
      <c r="G114" s="27">
        <v>11.5</v>
      </c>
      <c r="H114" s="27">
        <v>18.100000000000001</v>
      </c>
      <c r="I114" s="27">
        <v>18.8</v>
      </c>
      <c r="J114" s="27">
        <v>10.5</v>
      </c>
      <c r="K114" s="27">
        <v>13.7</v>
      </c>
    </row>
    <row r="115" spans="1:11" x14ac:dyDescent="0.25">
      <c r="A115" s="33" t="s">
        <v>130</v>
      </c>
      <c r="B115" s="26">
        <v>42437</v>
      </c>
      <c r="C115" s="27">
        <v>5.4</v>
      </c>
      <c r="D115" s="27">
        <v>11.1</v>
      </c>
      <c r="E115" s="27">
        <v>5.7</v>
      </c>
      <c r="F115" s="27">
        <v>4.7</v>
      </c>
      <c r="G115" s="27">
        <v>10.7</v>
      </c>
      <c r="H115" s="27">
        <v>18.2</v>
      </c>
      <c r="I115" s="27">
        <v>18.399999999999999</v>
      </c>
      <c r="J115" s="27">
        <v>10.7</v>
      </c>
      <c r="K115" s="27">
        <v>15.1</v>
      </c>
    </row>
    <row r="116" spans="1:11" x14ac:dyDescent="0.25">
      <c r="A116" s="33" t="s">
        <v>131</v>
      </c>
      <c r="B116" s="26">
        <v>11665</v>
      </c>
      <c r="C116" s="27">
        <v>4.4000000000000004</v>
      </c>
      <c r="D116" s="27">
        <v>12.1</v>
      </c>
      <c r="E116" s="27">
        <v>6.8</v>
      </c>
      <c r="F116" s="27">
        <v>5.5</v>
      </c>
      <c r="G116" s="27">
        <v>14.3</v>
      </c>
      <c r="H116" s="27">
        <v>17.7</v>
      </c>
      <c r="I116" s="27">
        <v>20.399999999999999</v>
      </c>
      <c r="J116" s="27">
        <v>10.1</v>
      </c>
      <c r="K116" s="27">
        <v>8.6999999999999993</v>
      </c>
    </row>
    <row r="117" spans="1:11" x14ac:dyDescent="0.25">
      <c r="A117" s="31" t="s">
        <v>132</v>
      </c>
      <c r="B117" s="26">
        <v>89390</v>
      </c>
      <c r="C117" s="27">
        <v>6</v>
      </c>
      <c r="D117" s="27">
        <v>10.4</v>
      </c>
      <c r="E117" s="27">
        <v>7.8</v>
      </c>
      <c r="F117" s="27">
        <v>5.0999999999999996</v>
      </c>
      <c r="G117" s="27">
        <v>11.3</v>
      </c>
      <c r="H117" s="27">
        <v>16.7</v>
      </c>
      <c r="I117" s="27">
        <v>15.8</v>
      </c>
      <c r="J117" s="27">
        <v>11.3</v>
      </c>
      <c r="K117" s="27">
        <v>15.6</v>
      </c>
    </row>
    <row r="118" spans="1:11" x14ac:dyDescent="0.25">
      <c r="A118" s="33" t="s">
        <v>133</v>
      </c>
      <c r="B118" s="26">
        <v>76371</v>
      </c>
      <c r="C118" s="27">
        <v>6</v>
      </c>
      <c r="D118" s="27">
        <v>10.6</v>
      </c>
      <c r="E118" s="27">
        <v>8.1999999999999993</v>
      </c>
      <c r="F118" s="27">
        <v>4.5999999999999996</v>
      </c>
      <c r="G118" s="27">
        <v>11.3</v>
      </c>
      <c r="H118" s="27">
        <v>16.8</v>
      </c>
      <c r="I118" s="27">
        <v>15.6</v>
      </c>
      <c r="J118" s="27">
        <v>10.8</v>
      </c>
      <c r="K118" s="27">
        <v>16</v>
      </c>
    </row>
    <row r="119" spans="1:11" x14ac:dyDescent="0.25">
      <c r="A119" s="33" t="s">
        <v>134</v>
      </c>
      <c r="B119" s="26">
        <v>13019</v>
      </c>
      <c r="C119" s="27">
        <v>5.7</v>
      </c>
      <c r="D119" s="27">
        <v>9.1999999999999993</v>
      </c>
      <c r="E119" s="27">
        <v>5.7</v>
      </c>
      <c r="F119" s="27">
        <v>7.9</v>
      </c>
      <c r="G119" s="27">
        <v>11.3</v>
      </c>
      <c r="H119" s="27">
        <v>15.7</v>
      </c>
      <c r="I119" s="27">
        <v>17</v>
      </c>
      <c r="J119" s="27">
        <v>14.2</v>
      </c>
      <c r="K119" s="27">
        <v>13.3</v>
      </c>
    </row>
    <row r="120" spans="1:11" x14ac:dyDescent="0.25">
      <c r="A120" s="31" t="s">
        <v>135</v>
      </c>
      <c r="B120" s="26">
        <v>10617</v>
      </c>
      <c r="C120" s="27">
        <v>3.1</v>
      </c>
      <c r="D120" s="27">
        <v>13.3</v>
      </c>
      <c r="E120" s="27">
        <v>10.1</v>
      </c>
      <c r="F120" s="27">
        <v>6.7</v>
      </c>
      <c r="G120" s="27">
        <v>9.3000000000000007</v>
      </c>
      <c r="H120" s="27">
        <v>18</v>
      </c>
      <c r="I120" s="27">
        <v>10.9</v>
      </c>
      <c r="J120" s="27">
        <v>11.2</v>
      </c>
      <c r="K120" s="27">
        <v>17.3</v>
      </c>
    </row>
    <row r="121" spans="1:11" x14ac:dyDescent="0.25">
      <c r="A121" s="31" t="s">
        <v>136</v>
      </c>
      <c r="B121" s="26">
        <v>45358</v>
      </c>
      <c r="C121" s="27">
        <v>4.9000000000000004</v>
      </c>
      <c r="D121" s="27">
        <v>9.4</v>
      </c>
      <c r="E121" s="27">
        <v>7.9</v>
      </c>
      <c r="F121" s="27">
        <v>5.5</v>
      </c>
      <c r="G121" s="27">
        <v>10.7</v>
      </c>
      <c r="H121" s="27">
        <v>16.5</v>
      </c>
      <c r="I121" s="27">
        <v>19.5</v>
      </c>
      <c r="J121" s="27">
        <v>10.7</v>
      </c>
      <c r="K121" s="27">
        <v>14.9</v>
      </c>
    </row>
    <row r="122" spans="1:11" x14ac:dyDescent="0.25">
      <c r="A122" s="31" t="s">
        <v>137</v>
      </c>
      <c r="B122" s="26">
        <v>37302</v>
      </c>
      <c r="C122" s="27">
        <v>4.5999999999999996</v>
      </c>
      <c r="D122" s="27">
        <v>7.3</v>
      </c>
      <c r="E122" s="27">
        <v>5.6</v>
      </c>
      <c r="F122" s="27">
        <v>6.6</v>
      </c>
      <c r="G122" s="27">
        <v>8.6999999999999993</v>
      </c>
      <c r="H122" s="27">
        <v>11.4</v>
      </c>
      <c r="I122" s="27">
        <v>12.1</v>
      </c>
      <c r="J122" s="27">
        <v>6.9</v>
      </c>
      <c r="K122" s="27">
        <v>36.9</v>
      </c>
    </row>
    <row r="123" spans="1:11" x14ac:dyDescent="0.25">
      <c r="A123" s="28" t="s">
        <v>35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 x14ac:dyDescent="0.25">
      <c r="A124" s="29" t="s">
        <v>12</v>
      </c>
      <c r="B124" s="26">
        <v>1220227</v>
      </c>
      <c r="C124" s="27">
        <v>4.9000000000000004</v>
      </c>
      <c r="D124" s="27">
        <v>9.6999999999999993</v>
      </c>
      <c r="E124" s="27">
        <v>6.7</v>
      </c>
      <c r="F124" s="27">
        <v>7.4</v>
      </c>
      <c r="G124" s="27">
        <v>14.5</v>
      </c>
      <c r="H124" s="27">
        <v>17.600000000000001</v>
      </c>
      <c r="I124" s="27">
        <v>20.100000000000001</v>
      </c>
      <c r="J124" s="27">
        <v>8.1999999999999993</v>
      </c>
      <c r="K124" s="27">
        <v>10.8</v>
      </c>
    </row>
    <row r="125" spans="1:11" x14ac:dyDescent="0.25">
      <c r="A125" s="31" t="s">
        <v>138</v>
      </c>
      <c r="B125" s="26">
        <v>513354</v>
      </c>
      <c r="C125" s="27">
        <v>3.7</v>
      </c>
      <c r="D125" s="27">
        <v>8.4</v>
      </c>
      <c r="E125" s="27">
        <v>5.9</v>
      </c>
      <c r="F125" s="27">
        <v>7.8</v>
      </c>
      <c r="G125" s="27">
        <v>14.7</v>
      </c>
      <c r="H125" s="27">
        <v>18.7</v>
      </c>
      <c r="I125" s="27">
        <v>22</v>
      </c>
      <c r="J125" s="27">
        <v>7.9</v>
      </c>
      <c r="K125" s="27">
        <v>11</v>
      </c>
    </row>
    <row r="126" spans="1:11" x14ac:dyDescent="0.25">
      <c r="A126" s="33" t="s">
        <v>139</v>
      </c>
      <c r="B126" s="26">
        <v>251280</v>
      </c>
      <c r="C126" s="27">
        <v>2.2999999999999998</v>
      </c>
      <c r="D126" s="27">
        <v>6.9</v>
      </c>
      <c r="E126" s="27">
        <v>6.1</v>
      </c>
      <c r="F126" s="27">
        <v>8.1</v>
      </c>
      <c r="G126" s="27">
        <v>10.7</v>
      </c>
      <c r="H126" s="27">
        <v>20</v>
      </c>
      <c r="I126" s="27">
        <v>23.1</v>
      </c>
      <c r="J126" s="27">
        <v>9.1999999999999993</v>
      </c>
      <c r="K126" s="27">
        <v>13.6</v>
      </c>
    </row>
    <row r="127" spans="1:11" x14ac:dyDescent="0.25">
      <c r="A127" s="33" t="s">
        <v>140</v>
      </c>
      <c r="B127" s="26">
        <v>254526</v>
      </c>
      <c r="C127" s="27">
        <v>5</v>
      </c>
      <c r="D127" s="27">
        <v>10.1</v>
      </c>
      <c r="E127" s="27">
        <v>5.8</v>
      </c>
      <c r="F127" s="27">
        <v>7.5</v>
      </c>
      <c r="G127" s="27">
        <v>18.2</v>
      </c>
      <c r="H127" s="27">
        <v>17.7</v>
      </c>
      <c r="I127" s="27">
        <v>20.5</v>
      </c>
      <c r="J127" s="27">
        <v>6.5</v>
      </c>
      <c r="K127" s="27">
        <v>8.6999999999999993</v>
      </c>
    </row>
    <row r="128" spans="1:11" x14ac:dyDescent="0.25">
      <c r="A128" s="33" t="s">
        <v>141</v>
      </c>
      <c r="B128" s="26">
        <v>7548</v>
      </c>
      <c r="C128" s="36">
        <v>1.7</v>
      </c>
      <c r="D128" s="36">
        <v>4.4000000000000004</v>
      </c>
      <c r="E128" s="36">
        <v>4.3</v>
      </c>
      <c r="F128" s="36">
        <v>4.2</v>
      </c>
      <c r="G128" s="36">
        <v>26.3</v>
      </c>
      <c r="H128" s="36">
        <v>9.9</v>
      </c>
      <c r="I128" s="27">
        <v>34.4</v>
      </c>
      <c r="J128" s="36">
        <v>9.1</v>
      </c>
      <c r="K128" s="36">
        <v>5.7</v>
      </c>
    </row>
    <row r="129" spans="1:11" x14ac:dyDescent="0.25">
      <c r="A129" s="31" t="s">
        <v>142</v>
      </c>
      <c r="B129" s="26">
        <v>268378</v>
      </c>
      <c r="C129" s="27">
        <v>6</v>
      </c>
      <c r="D129" s="27">
        <v>11.1</v>
      </c>
      <c r="E129" s="27">
        <v>8.1999999999999993</v>
      </c>
      <c r="F129" s="27">
        <v>8.1</v>
      </c>
      <c r="G129" s="27">
        <v>15.6</v>
      </c>
      <c r="H129" s="27">
        <v>18</v>
      </c>
      <c r="I129" s="27">
        <v>18.2</v>
      </c>
      <c r="J129" s="27">
        <v>7.2</v>
      </c>
      <c r="K129" s="27">
        <v>7.5</v>
      </c>
    </row>
    <row r="130" spans="1:11" x14ac:dyDescent="0.25">
      <c r="A130" s="31" t="s">
        <v>143</v>
      </c>
      <c r="B130" s="26">
        <v>353650</v>
      </c>
      <c r="C130" s="27">
        <v>6.2</v>
      </c>
      <c r="D130" s="27">
        <v>10.9</v>
      </c>
      <c r="E130" s="27">
        <v>7.5</v>
      </c>
      <c r="F130" s="27">
        <v>6.8</v>
      </c>
      <c r="G130" s="27">
        <v>14.2</v>
      </c>
      <c r="H130" s="27">
        <v>16.8</v>
      </c>
      <c r="I130" s="27">
        <v>19</v>
      </c>
      <c r="J130" s="27">
        <v>8.8000000000000007</v>
      </c>
      <c r="K130" s="27">
        <v>9.8000000000000007</v>
      </c>
    </row>
    <row r="131" spans="1:11" x14ac:dyDescent="0.25">
      <c r="A131" s="33" t="s">
        <v>144</v>
      </c>
      <c r="B131" s="26">
        <v>27761</v>
      </c>
      <c r="C131" s="27">
        <v>2.8</v>
      </c>
      <c r="D131" s="27">
        <v>7.1</v>
      </c>
      <c r="E131" s="27">
        <v>7</v>
      </c>
      <c r="F131" s="27">
        <v>7</v>
      </c>
      <c r="G131" s="27">
        <v>15.3</v>
      </c>
      <c r="H131" s="27">
        <v>21.2</v>
      </c>
      <c r="I131" s="27">
        <v>21.2</v>
      </c>
      <c r="J131" s="27">
        <v>8.4</v>
      </c>
      <c r="K131" s="27">
        <v>9.9</v>
      </c>
    </row>
    <row r="132" spans="1:11" x14ac:dyDescent="0.25">
      <c r="A132" s="33" t="s">
        <v>145</v>
      </c>
      <c r="B132" s="26">
        <v>107445</v>
      </c>
      <c r="C132" s="27">
        <v>5.3</v>
      </c>
      <c r="D132" s="27">
        <v>11</v>
      </c>
      <c r="E132" s="27">
        <v>8</v>
      </c>
      <c r="F132" s="27">
        <v>7.6</v>
      </c>
      <c r="G132" s="27">
        <v>14.7</v>
      </c>
      <c r="H132" s="27">
        <v>17</v>
      </c>
      <c r="I132" s="27">
        <v>18.8</v>
      </c>
      <c r="J132" s="27">
        <v>8.6</v>
      </c>
      <c r="K132" s="27">
        <v>8.9</v>
      </c>
    </row>
    <row r="133" spans="1:11" x14ac:dyDescent="0.25">
      <c r="A133" s="33" t="s">
        <v>146</v>
      </c>
      <c r="B133" s="26">
        <v>138278</v>
      </c>
      <c r="C133" s="27">
        <v>8.6</v>
      </c>
      <c r="D133" s="27">
        <v>13.8</v>
      </c>
      <c r="E133" s="27">
        <v>7.3</v>
      </c>
      <c r="F133" s="27">
        <v>6.8</v>
      </c>
      <c r="G133" s="27">
        <v>14.7</v>
      </c>
      <c r="H133" s="27">
        <v>15.2</v>
      </c>
      <c r="I133" s="27">
        <v>18.7</v>
      </c>
      <c r="J133" s="27">
        <v>7.9</v>
      </c>
      <c r="K133" s="27">
        <v>7</v>
      </c>
    </row>
    <row r="134" spans="1:11" x14ac:dyDescent="0.25">
      <c r="A134" s="33" t="s">
        <v>147</v>
      </c>
      <c r="B134" s="26">
        <v>80166</v>
      </c>
      <c r="C134" s="27">
        <v>4.5999999999999996</v>
      </c>
      <c r="D134" s="27">
        <v>7.1</v>
      </c>
      <c r="E134" s="27">
        <v>7.2</v>
      </c>
      <c r="F134" s="27">
        <v>5.8</v>
      </c>
      <c r="G134" s="27">
        <v>12.4</v>
      </c>
      <c r="H134" s="27">
        <v>17.5</v>
      </c>
      <c r="I134" s="27">
        <v>19.100000000000001</v>
      </c>
      <c r="J134" s="27">
        <v>10.8</v>
      </c>
      <c r="K134" s="27">
        <v>15.6</v>
      </c>
    </row>
    <row r="135" spans="1:11" x14ac:dyDescent="0.25">
      <c r="A135" s="31" t="s">
        <v>148</v>
      </c>
      <c r="B135" s="26">
        <v>84845</v>
      </c>
      <c r="C135" s="27">
        <v>4.0999999999999996</v>
      </c>
      <c r="D135" s="27">
        <v>7.7</v>
      </c>
      <c r="E135" s="27">
        <v>3.9</v>
      </c>
      <c r="F135" s="27">
        <v>4.8</v>
      </c>
      <c r="G135" s="27">
        <v>10.9</v>
      </c>
      <c r="H135" s="27">
        <v>13.5</v>
      </c>
      <c r="I135" s="27">
        <v>19.100000000000001</v>
      </c>
      <c r="J135" s="27">
        <v>11.6</v>
      </c>
      <c r="K135" s="27">
        <v>24.4</v>
      </c>
    </row>
    <row r="136" spans="1:11" x14ac:dyDescent="0.25">
      <c r="A136" s="28" t="s">
        <v>35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 x14ac:dyDescent="0.25">
      <c r="A137" s="29" t="s">
        <v>149</v>
      </c>
      <c r="B137" s="26">
        <v>557632</v>
      </c>
      <c r="C137" s="27">
        <v>5.5</v>
      </c>
      <c r="D137" s="27">
        <v>12.6</v>
      </c>
      <c r="E137" s="27">
        <v>8.1</v>
      </c>
      <c r="F137" s="27">
        <v>7.4</v>
      </c>
      <c r="G137" s="27">
        <v>14.4</v>
      </c>
      <c r="H137" s="27">
        <v>17.7</v>
      </c>
      <c r="I137" s="27">
        <v>17.600000000000001</v>
      </c>
      <c r="J137" s="27">
        <v>7.9</v>
      </c>
      <c r="K137" s="27">
        <v>8.8000000000000007</v>
      </c>
    </row>
    <row r="138" spans="1:11" x14ac:dyDescent="0.25">
      <c r="A138" s="31" t="s">
        <v>150</v>
      </c>
      <c r="B138" s="26">
        <v>382399</v>
      </c>
      <c r="C138" s="27">
        <v>5.4</v>
      </c>
      <c r="D138" s="27">
        <v>12.3</v>
      </c>
      <c r="E138" s="27">
        <v>8.1</v>
      </c>
      <c r="F138" s="27">
        <v>7.6</v>
      </c>
      <c r="G138" s="27">
        <v>14.8</v>
      </c>
      <c r="H138" s="27">
        <v>18</v>
      </c>
      <c r="I138" s="27">
        <v>17.5</v>
      </c>
      <c r="J138" s="27">
        <v>7.3</v>
      </c>
      <c r="K138" s="27">
        <v>9</v>
      </c>
    </row>
    <row r="139" spans="1:11" x14ac:dyDescent="0.25">
      <c r="A139" s="31" t="s">
        <v>151</v>
      </c>
      <c r="B139" s="26">
        <v>101639</v>
      </c>
      <c r="C139" s="27">
        <v>5.5</v>
      </c>
      <c r="D139" s="27">
        <v>11.8</v>
      </c>
      <c r="E139" s="27">
        <v>7.5</v>
      </c>
      <c r="F139" s="27">
        <v>6.3</v>
      </c>
      <c r="G139" s="27">
        <v>13.4</v>
      </c>
      <c r="H139" s="27">
        <v>17.600000000000001</v>
      </c>
      <c r="I139" s="27">
        <v>18.600000000000001</v>
      </c>
      <c r="J139" s="27">
        <v>10.1</v>
      </c>
      <c r="K139" s="27">
        <v>9.1999999999999993</v>
      </c>
    </row>
    <row r="140" spans="1:11" x14ac:dyDescent="0.25">
      <c r="A140" s="31" t="s">
        <v>152</v>
      </c>
      <c r="B140" s="26">
        <v>54502</v>
      </c>
      <c r="C140" s="27">
        <v>6.4</v>
      </c>
      <c r="D140" s="27">
        <v>15.7</v>
      </c>
      <c r="E140" s="27">
        <v>8.6999999999999993</v>
      </c>
      <c r="F140" s="27">
        <v>7.9</v>
      </c>
      <c r="G140" s="27">
        <v>14.7</v>
      </c>
      <c r="H140" s="27">
        <v>16.100000000000001</v>
      </c>
      <c r="I140" s="27">
        <v>16.600000000000001</v>
      </c>
      <c r="J140" s="27">
        <v>7.4</v>
      </c>
      <c r="K140" s="27">
        <v>6.6</v>
      </c>
    </row>
    <row r="141" spans="1:11" x14ac:dyDescent="0.25">
      <c r="A141" s="31" t="s">
        <v>153</v>
      </c>
      <c r="B141" s="26">
        <v>19093</v>
      </c>
      <c r="C141" s="27">
        <v>5.2</v>
      </c>
      <c r="D141" s="27">
        <v>13.3</v>
      </c>
      <c r="E141" s="27">
        <v>9.1999999999999993</v>
      </c>
      <c r="F141" s="27">
        <v>6.9</v>
      </c>
      <c r="G141" s="27">
        <v>12</v>
      </c>
      <c r="H141" s="27">
        <v>16.8</v>
      </c>
      <c r="I141" s="27">
        <v>17.899999999999999</v>
      </c>
      <c r="J141" s="27">
        <v>9.5</v>
      </c>
      <c r="K141" s="27">
        <v>9.1999999999999993</v>
      </c>
    </row>
    <row r="142" spans="1:11" x14ac:dyDescent="0.25">
      <c r="A142" s="28" t="s">
        <v>35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 x14ac:dyDescent="0.25">
      <c r="A143" s="29" t="s">
        <v>5</v>
      </c>
      <c r="B143" s="26">
        <v>364844</v>
      </c>
      <c r="C143" s="27">
        <v>5.5</v>
      </c>
      <c r="D143" s="27">
        <v>10.199999999999999</v>
      </c>
      <c r="E143" s="27">
        <v>6.8</v>
      </c>
      <c r="F143" s="27">
        <v>6.3</v>
      </c>
      <c r="G143" s="27">
        <v>11.9</v>
      </c>
      <c r="H143" s="27">
        <v>15.9</v>
      </c>
      <c r="I143" s="27">
        <v>18.8</v>
      </c>
      <c r="J143" s="27">
        <v>10.7</v>
      </c>
      <c r="K143" s="27">
        <v>13.8</v>
      </c>
    </row>
    <row r="144" spans="1:11" x14ac:dyDescent="0.25">
      <c r="A144" s="31" t="s">
        <v>154</v>
      </c>
      <c r="B144" s="26">
        <v>83746</v>
      </c>
      <c r="C144" s="27">
        <v>3</v>
      </c>
      <c r="D144" s="27">
        <v>5.3</v>
      </c>
      <c r="E144" s="27">
        <v>5.4</v>
      </c>
      <c r="F144" s="27">
        <v>4.5</v>
      </c>
      <c r="G144" s="27">
        <v>9.1</v>
      </c>
      <c r="H144" s="27">
        <v>15.8</v>
      </c>
      <c r="I144" s="27">
        <v>20.7</v>
      </c>
      <c r="J144" s="27">
        <v>12.4</v>
      </c>
      <c r="K144" s="27">
        <v>23.6</v>
      </c>
    </row>
    <row r="145" spans="1:11" x14ac:dyDescent="0.25">
      <c r="A145" s="31" t="s">
        <v>155</v>
      </c>
      <c r="B145" s="26">
        <v>139150</v>
      </c>
      <c r="C145" s="27">
        <v>8.1</v>
      </c>
      <c r="D145" s="27">
        <v>14</v>
      </c>
      <c r="E145" s="27">
        <v>8.3000000000000007</v>
      </c>
      <c r="F145" s="27">
        <v>8</v>
      </c>
      <c r="G145" s="27">
        <v>13.9</v>
      </c>
      <c r="H145" s="27">
        <v>15.9</v>
      </c>
      <c r="I145" s="27">
        <v>16.100000000000001</v>
      </c>
      <c r="J145" s="27">
        <v>7</v>
      </c>
      <c r="K145" s="27">
        <v>8.6999999999999993</v>
      </c>
    </row>
    <row r="146" spans="1:11" x14ac:dyDescent="0.25">
      <c r="A146" s="31" t="s">
        <v>156</v>
      </c>
      <c r="B146" s="26">
        <v>83773</v>
      </c>
      <c r="C146" s="27">
        <v>5.8</v>
      </c>
      <c r="D146" s="27">
        <v>10.4</v>
      </c>
      <c r="E146" s="27">
        <v>6.7</v>
      </c>
      <c r="F146" s="27">
        <v>7</v>
      </c>
      <c r="G146" s="27">
        <v>13.3</v>
      </c>
      <c r="H146" s="27">
        <v>16.600000000000001</v>
      </c>
      <c r="I146" s="27">
        <v>19.100000000000001</v>
      </c>
      <c r="J146" s="27">
        <v>10.6</v>
      </c>
      <c r="K146" s="27">
        <v>10.6</v>
      </c>
    </row>
    <row r="147" spans="1:11" x14ac:dyDescent="0.25">
      <c r="A147" s="33" t="s">
        <v>157</v>
      </c>
      <c r="B147" s="26">
        <v>67752</v>
      </c>
      <c r="C147" s="27">
        <v>6.1</v>
      </c>
      <c r="D147" s="27">
        <v>10.6</v>
      </c>
      <c r="E147" s="27">
        <v>6.5</v>
      </c>
      <c r="F147" s="27">
        <v>7.3</v>
      </c>
      <c r="G147" s="27">
        <v>13.5</v>
      </c>
      <c r="H147" s="27">
        <v>15.9</v>
      </c>
      <c r="I147" s="27">
        <v>19.399999999999999</v>
      </c>
      <c r="J147" s="27">
        <v>10.1</v>
      </c>
      <c r="K147" s="27">
        <v>10.5</v>
      </c>
    </row>
    <row r="148" spans="1:11" x14ac:dyDescent="0.25">
      <c r="A148" s="33" t="s">
        <v>158</v>
      </c>
      <c r="B148" s="26">
        <v>16021</v>
      </c>
      <c r="C148" s="27">
        <v>4.4000000000000004</v>
      </c>
      <c r="D148" s="27">
        <v>9.5</v>
      </c>
      <c r="E148" s="27">
        <v>7.7</v>
      </c>
      <c r="F148" s="27">
        <v>5.3</v>
      </c>
      <c r="G148" s="27">
        <v>12.5</v>
      </c>
      <c r="H148" s="27">
        <v>19.2</v>
      </c>
      <c r="I148" s="27">
        <v>17.899999999999999</v>
      </c>
      <c r="J148" s="27">
        <v>12.8</v>
      </c>
      <c r="K148" s="27">
        <v>10.7</v>
      </c>
    </row>
    <row r="149" spans="1:11" x14ac:dyDescent="0.25">
      <c r="A149" s="31" t="s">
        <v>159</v>
      </c>
      <c r="B149" s="26">
        <v>58175</v>
      </c>
      <c r="C149" s="27">
        <v>2.6</v>
      </c>
      <c r="D149" s="27">
        <v>7.9</v>
      </c>
      <c r="E149" s="27">
        <v>5.0999999999999996</v>
      </c>
      <c r="F149" s="27">
        <v>3.9</v>
      </c>
      <c r="G149" s="27">
        <v>9.3000000000000007</v>
      </c>
      <c r="H149" s="27">
        <v>15.3</v>
      </c>
      <c r="I149" s="27">
        <v>22.4</v>
      </c>
      <c r="J149" s="27">
        <v>17.2</v>
      </c>
      <c r="K149" s="27">
        <v>16.2</v>
      </c>
    </row>
    <row r="150" spans="1:11" x14ac:dyDescent="0.25">
      <c r="A150" s="28" t="s">
        <v>35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 x14ac:dyDescent="0.25">
      <c r="A151" s="29" t="s">
        <v>160</v>
      </c>
      <c r="B151" s="26">
        <v>87580</v>
      </c>
      <c r="C151" s="27">
        <v>6</v>
      </c>
      <c r="D151" s="27">
        <v>10.6</v>
      </c>
      <c r="E151" s="27">
        <v>7.8</v>
      </c>
      <c r="F151" s="27">
        <v>5.6</v>
      </c>
      <c r="G151" s="27">
        <v>12.2</v>
      </c>
      <c r="H151" s="27">
        <v>17.3</v>
      </c>
      <c r="I151" s="27">
        <v>19</v>
      </c>
      <c r="J151" s="27">
        <v>9.6</v>
      </c>
      <c r="K151" s="27">
        <v>11.9</v>
      </c>
    </row>
    <row r="152" spans="1:11" x14ac:dyDescent="0.25">
      <c r="A152" s="28" t="s">
        <v>35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x14ac:dyDescent="0.25">
      <c r="A153" s="29" t="s">
        <v>161</v>
      </c>
      <c r="B153" s="26">
        <v>14635</v>
      </c>
      <c r="C153" s="27">
        <v>4</v>
      </c>
      <c r="D153" s="27">
        <v>10.3</v>
      </c>
      <c r="E153" s="27">
        <v>9.1</v>
      </c>
      <c r="F153" s="27">
        <v>8.9</v>
      </c>
      <c r="G153" s="27">
        <v>12.3</v>
      </c>
      <c r="H153" s="27">
        <v>16.5</v>
      </c>
      <c r="I153" s="27">
        <v>17.399999999999999</v>
      </c>
      <c r="J153" s="27">
        <v>8.4</v>
      </c>
      <c r="K153" s="27">
        <v>13.1</v>
      </c>
    </row>
    <row r="154" spans="1:11" x14ac:dyDescent="0.25">
      <c r="A154" s="28" t="s">
        <v>35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 x14ac:dyDescent="0.25">
      <c r="A155" s="29" t="s">
        <v>162</v>
      </c>
      <c r="B155" s="26">
        <v>168837</v>
      </c>
      <c r="C155" s="27">
        <v>8.5</v>
      </c>
      <c r="D155" s="27">
        <v>6.8</v>
      </c>
      <c r="E155" s="27">
        <v>3.2</v>
      </c>
      <c r="F155" s="27">
        <v>3.8</v>
      </c>
      <c r="G155" s="27">
        <v>7.6</v>
      </c>
      <c r="H155" s="27">
        <v>11.4</v>
      </c>
      <c r="I155" s="27">
        <v>19.2</v>
      </c>
      <c r="J155" s="27">
        <v>16.100000000000001</v>
      </c>
      <c r="K155" s="27">
        <v>23.6</v>
      </c>
    </row>
    <row r="156" spans="1:11" x14ac:dyDescent="0.25">
      <c r="A156" s="28" t="s">
        <v>35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 x14ac:dyDescent="0.25">
      <c r="A157" s="29" t="s">
        <v>163</v>
      </c>
      <c r="B157" s="26">
        <v>44865</v>
      </c>
      <c r="C157" s="27">
        <v>12.2</v>
      </c>
      <c r="D157" s="27">
        <v>17.100000000000001</v>
      </c>
      <c r="E157" s="27">
        <v>10.8</v>
      </c>
      <c r="F157" s="27">
        <v>9.3000000000000007</v>
      </c>
      <c r="G157" s="27">
        <v>15.4</v>
      </c>
      <c r="H157" s="27">
        <v>14.3</v>
      </c>
      <c r="I157" s="27">
        <v>13.5</v>
      </c>
      <c r="J157" s="27">
        <v>4.5</v>
      </c>
      <c r="K157" s="27">
        <v>2.9</v>
      </c>
    </row>
    <row r="158" spans="1:11" x14ac:dyDescent="0.25">
      <c r="A158" s="28" t="s">
        <v>35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 x14ac:dyDescent="0.25">
      <c r="A159" s="29" t="s">
        <v>164</v>
      </c>
      <c r="B159" s="26">
        <v>111848</v>
      </c>
      <c r="C159" s="27">
        <v>6.4</v>
      </c>
      <c r="D159" s="27">
        <v>10</v>
      </c>
      <c r="E159" s="27">
        <v>7.5</v>
      </c>
      <c r="F159" s="27">
        <v>6.3</v>
      </c>
      <c r="G159" s="27">
        <v>11.6</v>
      </c>
      <c r="H159" s="27">
        <v>16.5</v>
      </c>
      <c r="I159" s="27">
        <v>19</v>
      </c>
      <c r="J159" s="27">
        <v>9.3000000000000007</v>
      </c>
      <c r="K159" s="27">
        <v>13.3</v>
      </c>
    </row>
    <row r="160" spans="1:11" x14ac:dyDescent="0.25">
      <c r="A160" s="28" t="s">
        <v>35</v>
      </c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 x14ac:dyDescent="0.25">
      <c r="A161" s="29" t="s">
        <v>165</v>
      </c>
      <c r="B161" s="26">
        <v>233568</v>
      </c>
      <c r="C161" s="27">
        <v>5.4</v>
      </c>
      <c r="D161" s="27">
        <v>9.1999999999999993</v>
      </c>
      <c r="E161" s="27">
        <v>6.2</v>
      </c>
      <c r="F161" s="27">
        <v>5.6</v>
      </c>
      <c r="G161" s="27">
        <v>11.1</v>
      </c>
      <c r="H161" s="27">
        <v>15.6</v>
      </c>
      <c r="I161" s="27">
        <v>18.2</v>
      </c>
      <c r="J161" s="27">
        <v>9.3000000000000007</v>
      </c>
      <c r="K161" s="27">
        <v>19.399999999999999</v>
      </c>
    </row>
    <row r="162" spans="1:11" x14ac:dyDescent="0.25">
      <c r="A162" s="28" t="s">
        <v>35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 x14ac:dyDescent="0.25">
      <c r="A163" s="29" t="s">
        <v>166</v>
      </c>
      <c r="B163" s="26">
        <v>815408</v>
      </c>
      <c r="C163" s="27">
        <v>1</v>
      </c>
      <c r="D163" s="27">
        <v>3.4</v>
      </c>
      <c r="E163" s="27">
        <v>3.9</v>
      </c>
      <c r="F163" s="27">
        <v>4.3</v>
      </c>
      <c r="G163" s="27">
        <v>11.3</v>
      </c>
      <c r="H163" s="27">
        <v>17.8</v>
      </c>
      <c r="I163" s="27">
        <v>23</v>
      </c>
      <c r="J163" s="27">
        <v>13.7</v>
      </c>
      <c r="K163" s="27">
        <v>21.5</v>
      </c>
    </row>
    <row r="164" spans="1:11" x14ac:dyDescent="0.25">
      <c r="A164" s="31" t="s">
        <v>167</v>
      </c>
      <c r="B164" s="26">
        <v>42750</v>
      </c>
      <c r="C164" s="27">
        <v>3.1</v>
      </c>
      <c r="D164" s="27">
        <v>5.9</v>
      </c>
      <c r="E164" s="27">
        <v>4.9000000000000004</v>
      </c>
      <c r="F164" s="27">
        <v>4.9000000000000004</v>
      </c>
      <c r="G164" s="27">
        <v>9.4</v>
      </c>
      <c r="H164" s="27">
        <v>19.5</v>
      </c>
      <c r="I164" s="27">
        <v>18.2</v>
      </c>
      <c r="J164" s="27">
        <v>14.3</v>
      </c>
      <c r="K164" s="27">
        <v>19.7</v>
      </c>
    </row>
    <row r="165" spans="1:11" x14ac:dyDescent="0.25">
      <c r="A165" s="31" t="s">
        <v>168</v>
      </c>
      <c r="B165" s="26">
        <v>772658</v>
      </c>
      <c r="C165" s="27">
        <v>0.9</v>
      </c>
      <c r="D165" s="27">
        <v>3.2</v>
      </c>
      <c r="E165" s="27">
        <v>3.8</v>
      </c>
      <c r="F165" s="27">
        <v>4.3</v>
      </c>
      <c r="G165" s="27">
        <v>11.4</v>
      </c>
      <c r="H165" s="27">
        <v>17.7</v>
      </c>
      <c r="I165" s="27">
        <v>23.3</v>
      </c>
      <c r="J165" s="27">
        <v>13.7</v>
      </c>
      <c r="K165" s="27">
        <v>21.6</v>
      </c>
    </row>
    <row r="166" spans="1:11" x14ac:dyDescent="0.25">
      <c r="A166" s="28" t="s">
        <v>35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 x14ac:dyDescent="0.25">
      <c r="A167" s="25" t="s">
        <v>169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 x14ac:dyDescent="0.25">
      <c r="A168" s="28" t="s">
        <v>35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 x14ac:dyDescent="0.25">
      <c r="A169" s="29" t="s">
        <v>170</v>
      </c>
      <c r="B169" s="30">
        <v>8942648</v>
      </c>
      <c r="C169" s="27">
        <v>1.6</v>
      </c>
      <c r="D169" s="27">
        <v>5.8</v>
      </c>
      <c r="E169" s="27">
        <v>4.9000000000000004</v>
      </c>
      <c r="F169" s="27">
        <v>5.4</v>
      </c>
      <c r="G169" s="27">
        <v>12</v>
      </c>
      <c r="H169" s="27">
        <v>16.899999999999999</v>
      </c>
      <c r="I169" s="27">
        <v>20.9</v>
      </c>
      <c r="J169" s="27">
        <v>11.5</v>
      </c>
      <c r="K169" s="27">
        <v>20.9</v>
      </c>
    </row>
    <row r="170" spans="1:11" x14ac:dyDescent="0.25">
      <c r="A170" s="31" t="s">
        <v>171</v>
      </c>
      <c r="B170" s="26">
        <v>6987593</v>
      </c>
      <c r="C170" s="27">
        <v>0.6</v>
      </c>
      <c r="D170" s="27">
        <v>3.2</v>
      </c>
      <c r="E170" s="27">
        <v>3.8</v>
      </c>
      <c r="F170" s="27">
        <v>4.9000000000000004</v>
      </c>
      <c r="G170" s="27">
        <v>12</v>
      </c>
      <c r="H170" s="27">
        <v>18.2</v>
      </c>
      <c r="I170" s="27">
        <v>23</v>
      </c>
      <c r="J170" s="27">
        <v>12.8</v>
      </c>
      <c r="K170" s="27">
        <v>21.5</v>
      </c>
    </row>
    <row r="171" spans="1:11" x14ac:dyDescent="0.25">
      <c r="A171" s="31" t="s">
        <v>172</v>
      </c>
      <c r="B171" s="26">
        <v>560432</v>
      </c>
      <c r="C171" s="27">
        <v>-0.6</v>
      </c>
      <c r="D171" s="27">
        <v>2.2000000000000002</v>
      </c>
      <c r="E171" s="27">
        <v>2.6</v>
      </c>
      <c r="F171" s="27">
        <v>3.5</v>
      </c>
      <c r="G171" s="27">
        <v>7.8</v>
      </c>
      <c r="H171" s="27">
        <v>11.8</v>
      </c>
      <c r="I171" s="27">
        <v>17.899999999999999</v>
      </c>
      <c r="J171" s="27">
        <v>12.2</v>
      </c>
      <c r="K171" s="27">
        <v>42.7</v>
      </c>
    </row>
    <row r="172" spans="1:11" x14ac:dyDescent="0.25">
      <c r="A172" s="31" t="s">
        <v>173</v>
      </c>
      <c r="B172" s="26">
        <v>1001966</v>
      </c>
      <c r="C172" s="27">
        <v>6.8</v>
      </c>
      <c r="D172" s="27">
        <v>23.2</v>
      </c>
      <c r="E172" s="27">
        <v>13.1</v>
      </c>
      <c r="F172" s="27">
        <v>10.199999999999999</v>
      </c>
      <c r="G172" s="27">
        <v>15</v>
      </c>
      <c r="H172" s="27">
        <v>13.5</v>
      </c>
      <c r="I172" s="27">
        <v>11.2</v>
      </c>
      <c r="J172" s="27">
        <v>3.3</v>
      </c>
      <c r="K172" s="27">
        <v>3.8</v>
      </c>
    </row>
    <row r="173" spans="1:11" x14ac:dyDescent="0.25">
      <c r="A173" s="31" t="s">
        <v>174</v>
      </c>
      <c r="B173" s="26">
        <v>223138</v>
      </c>
      <c r="C173" s="27">
        <v>1.1000000000000001</v>
      </c>
      <c r="D173" s="27">
        <v>3.3</v>
      </c>
      <c r="E173" s="27">
        <v>3.1</v>
      </c>
      <c r="F173" s="27">
        <v>3.8</v>
      </c>
      <c r="G173" s="27">
        <v>10</v>
      </c>
      <c r="H173" s="27">
        <v>12.6</v>
      </c>
      <c r="I173" s="27">
        <v>16.100000000000001</v>
      </c>
      <c r="J173" s="27">
        <v>11.1</v>
      </c>
      <c r="K173" s="27">
        <v>39.1</v>
      </c>
    </row>
    <row r="174" spans="1:11" ht="22.5" x14ac:dyDescent="0.25">
      <c r="A174" s="31" t="s">
        <v>175</v>
      </c>
      <c r="B174" s="26">
        <v>72912</v>
      </c>
      <c r="C174" s="27">
        <v>32.700000000000003</v>
      </c>
      <c r="D174" s="27">
        <v>31.3</v>
      </c>
      <c r="E174" s="27">
        <v>12.7</v>
      </c>
      <c r="F174" s="27">
        <v>7.4</v>
      </c>
      <c r="G174" s="27">
        <v>7.1</v>
      </c>
      <c r="H174" s="27">
        <v>4.9000000000000004</v>
      </c>
      <c r="I174" s="27">
        <v>2.8</v>
      </c>
      <c r="J174" s="36">
        <v>0.7</v>
      </c>
      <c r="K174" s="36">
        <v>0.2</v>
      </c>
    </row>
    <row r="175" spans="1:11" ht="22.5" x14ac:dyDescent="0.25">
      <c r="A175" s="31" t="s">
        <v>176</v>
      </c>
      <c r="B175" s="26">
        <v>55500</v>
      </c>
      <c r="C175" s="27">
        <v>6.5</v>
      </c>
      <c r="D175" s="27">
        <v>15.1</v>
      </c>
      <c r="E175" s="27">
        <v>9.3000000000000007</v>
      </c>
      <c r="F175" s="27">
        <v>13.1</v>
      </c>
      <c r="G175" s="27">
        <v>16.600000000000001</v>
      </c>
      <c r="H175" s="27">
        <v>17.3</v>
      </c>
      <c r="I175" s="27">
        <v>13.4</v>
      </c>
      <c r="J175" s="27">
        <v>3.8</v>
      </c>
      <c r="K175" s="36">
        <v>5.0999999999999996</v>
      </c>
    </row>
    <row r="176" spans="1:11" x14ac:dyDescent="0.25">
      <c r="A176" s="31" t="s">
        <v>177</v>
      </c>
      <c r="B176" s="26">
        <v>41106</v>
      </c>
      <c r="C176" s="27">
        <v>24.4</v>
      </c>
      <c r="D176" s="27">
        <v>17.8</v>
      </c>
      <c r="E176" s="27">
        <v>8.3000000000000007</v>
      </c>
      <c r="F176" s="27">
        <v>4.0999999999999996</v>
      </c>
      <c r="G176" s="27">
        <v>15.8</v>
      </c>
      <c r="H176" s="27">
        <v>10.199999999999999</v>
      </c>
      <c r="I176" s="27">
        <v>7</v>
      </c>
      <c r="J176" s="27">
        <v>3.9</v>
      </c>
      <c r="K176" s="27">
        <v>8.5</v>
      </c>
    </row>
    <row r="177" spans="1:11" x14ac:dyDescent="0.25">
      <c r="A177" s="28" t="s">
        <v>35</v>
      </c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 x14ac:dyDescent="0.25">
      <c r="A178" s="29" t="s">
        <v>178</v>
      </c>
      <c r="B178" s="26">
        <v>1178841</v>
      </c>
      <c r="C178" s="27">
        <v>-0.6</v>
      </c>
      <c r="D178" s="27">
        <v>-1.3</v>
      </c>
      <c r="E178" s="34" t="s">
        <v>63</v>
      </c>
      <c r="F178" s="27">
        <v>1.8</v>
      </c>
      <c r="G178" s="27">
        <v>6.8</v>
      </c>
      <c r="H178" s="27">
        <v>13.8</v>
      </c>
      <c r="I178" s="27">
        <v>22.9</v>
      </c>
      <c r="J178" s="27">
        <v>15.7</v>
      </c>
      <c r="K178" s="27">
        <v>40.799999999999997</v>
      </c>
    </row>
    <row r="179" spans="1:11" x14ac:dyDescent="0.25">
      <c r="A179" s="31" t="s">
        <v>179</v>
      </c>
      <c r="B179" s="26">
        <v>913322</v>
      </c>
      <c r="C179" s="27">
        <v>-0.6</v>
      </c>
      <c r="D179" s="27">
        <v>-2</v>
      </c>
      <c r="E179" s="27">
        <v>-0.4</v>
      </c>
      <c r="F179" s="27">
        <v>1.4</v>
      </c>
      <c r="G179" s="27">
        <v>6.3</v>
      </c>
      <c r="H179" s="27">
        <v>13.4</v>
      </c>
      <c r="I179" s="27">
        <v>22.8</v>
      </c>
      <c r="J179" s="27">
        <v>15.8</v>
      </c>
      <c r="K179" s="27">
        <v>43.3</v>
      </c>
    </row>
    <row r="180" spans="1:11" x14ac:dyDescent="0.25">
      <c r="A180" s="31" t="s">
        <v>180</v>
      </c>
      <c r="B180" s="26">
        <v>256536</v>
      </c>
      <c r="C180" s="27">
        <v>-0.5</v>
      </c>
      <c r="D180" s="27">
        <v>0.1</v>
      </c>
      <c r="E180" s="27">
        <v>1.5</v>
      </c>
      <c r="F180" s="27">
        <v>3</v>
      </c>
      <c r="G180" s="27">
        <v>8.5</v>
      </c>
      <c r="H180" s="27">
        <v>15.5</v>
      </c>
      <c r="I180" s="27">
        <v>23.5</v>
      </c>
      <c r="J180" s="27">
        <v>15.4</v>
      </c>
      <c r="K180" s="27">
        <v>33.1</v>
      </c>
    </row>
    <row r="181" spans="1:11" x14ac:dyDescent="0.25">
      <c r="A181" s="31" t="s">
        <v>181</v>
      </c>
      <c r="B181" s="26">
        <v>8984</v>
      </c>
      <c r="C181" s="27">
        <v>4.0999999999999996</v>
      </c>
      <c r="D181" s="27">
        <v>32</v>
      </c>
      <c r="E181" s="27">
        <v>5.7</v>
      </c>
      <c r="F181" s="27">
        <v>10</v>
      </c>
      <c r="G181" s="27">
        <v>9.6999999999999993</v>
      </c>
      <c r="H181" s="27">
        <v>10.8</v>
      </c>
      <c r="I181" s="27">
        <v>12.2</v>
      </c>
      <c r="J181" s="27">
        <v>7.1</v>
      </c>
      <c r="K181" s="27">
        <v>8.4</v>
      </c>
    </row>
    <row r="182" spans="1:11" x14ac:dyDescent="0.25">
      <c r="A182" s="28" t="s">
        <v>35</v>
      </c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 x14ac:dyDescent="0.25">
      <c r="A183" s="29" t="s">
        <v>38</v>
      </c>
      <c r="B183" s="26">
        <v>7763806</v>
      </c>
      <c r="C183" s="27">
        <v>2</v>
      </c>
      <c r="D183" s="27">
        <v>6.8</v>
      </c>
      <c r="E183" s="27">
        <v>5.6</v>
      </c>
      <c r="F183" s="27">
        <v>6</v>
      </c>
      <c r="G183" s="27">
        <v>12.8</v>
      </c>
      <c r="H183" s="27">
        <v>17.399999999999999</v>
      </c>
      <c r="I183" s="27">
        <v>20.6</v>
      </c>
      <c r="J183" s="27">
        <v>10.8</v>
      </c>
      <c r="K183" s="27">
        <v>17.899999999999999</v>
      </c>
    </row>
    <row r="184" spans="1:11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 x14ac:dyDescent="0.25">
      <c r="A185" s="62" t="s">
        <v>182</v>
      </c>
      <c r="B185" s="61"/>
      <c r="C185" s="61"/>
      <c r="D185" s="61"/>
      <c r="E185" s="61"/>
      <c r="F185" s="61"/>
      <c r="G185" s="61"/>
      <c r="H185" s="61"/>
      <c r="I185" s="61"/>
      <c r="J185" s="61"/>
      <c r="K185" s="61"/>
    </row>
    <row r="186" spans="1:11" x14ac:dyDescent="0.25">
      <c r="A186" s="62" t="s">
        <v>183</v>
      </c>
      <c r="B186" s="61"/>
      <c r="C186" s="61"/>
      <c r="D186" s="61"/>
      <c r="E186" s="61"/>
      <c r="F186" s="61"/>
      <c r="G186" s="61"/>
      <c r="H186" s="61"/>
      <c r="I186" s="61"/>
      <c r="J186" s="61"/>
      <c r="K186" s="61"/>
    </row>
    <row r="187" spans="1:11" x14ac:dyDescent="0.25">
      <c r="A187" s="62" t="s">
        <v>184</v>
      </c>
      <c r="B187" s="61"/>
      <c r="C187" s="61"/>
      <c r="D187" s="61"/>
      <c r="E187" s="61"/>
      <c r="F187" s="61"/>
      <c r="G187" s="61"/>
      <c r="H187" s="61"/>
      <c r="I187" s="61"/>
      <c r="J187" s="61"/>
      <c r="K187" s="61"/>
    </row>
    <row r="188" spans="1:11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 x14ac:dyDescent="0.25">
      <c r="A191" s="63" t="s">
        <v>185</v>
      </c>
      <c r="B191" s="61"/>
      <c r="C191" s="61"/>
      <c r="D191" s="61"/>
      <c r="E191" s="61"/>
      <c r="F191" s="61"/>
      <c r="G191" s="61"/>
      <c r="H191" s="61"/>
      <c r="I191" s="61"/>
      <c r="J191" s="61"/>
      <c r="K191" s="61"/>
    </row>
  </sheetData>
  <mergeCells count="5">
    <mergeCell ref="A1:K1"/>
    <mergeCell ref="A185:K185"/>
    <mergeCell ref="A186:K186"/>
    <mergeCell ref="A187:K187"/>
    <mergeCell ref="A191:K191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showWhiteSpace="0" view="pageLayout" zoomScale="84" zoomScaleNormal="100" zoomScalePageLayoutView="84" workbookViewId="0">
      <selection activeCell="B7" sqref="B7"/>
    </sheetView>
  </sheetViews>
  <sheetFormatPr defaultRowHeight="15" x14ac:dyDescent="0.25"/>
  <cols>
    <col min="1" max="1" width="5.85546875" customWidth="1"/>
    <col min="2" max="2" width="24" customWidth="1"/>
    <col min="3" max="3" width="9.85546875" customWidth="1"/>
    <col min="4" max="4" width="16.28515625" bestFit="1" customWidth="1"/>
    <col min="5" max="5" width="17" customWidth="1"/>
    <col min="6" max="6" width="15.140625" customWidth="1"/>
    <col min="7" max="7" width="8.140625" bestFit="1" customWidth="1"/>
    <col min="8" max="8" width="1" bestFit="1" customWidth="1"/>
    <col min="10" max="10" width="11" bestFit="1" customWidth="1"/>
  </cols>
  <sheetData>
    <row r="1" spans="1:11" s="6" customFormat="1" x14ac:dyDescent="0.25"/>
    <row r="2" spans="1:11" ht="15.75" thickBot="1" x14ac:dyDescent="0.3">
      <c r="A2" s="59"/>
      <c r="B2" s="4"/>
      <c r="C2" s="4"/>
      <c r="D2" s="4"/>
      <c r="E2" s="4"/>
      <c r="F2" s="2"/>
      <c r="G2" s="4"/>
      <c r="H2" s="4"/>
      <c r="I2" s="4"/>
      <c r="J2" s="4"/>
      <c r="K2" s="4"/>
    </row>
    <row r="3" spans="1:11" ht="30" x14ac:dyDescent="0.25">
      <c r="A3" s="4"/>
      <c r="B3" s="18" t="s">
        <v>0</v>
      </c>
      <c r="C3" s="19" t="s">
        <v>15</v>
      </c>
      <c r="D3" s="19" t="s">
        <v>2</v>
      </c>
      <c r="E3" s="19" t="s">
        <v>1</v>
      </c>
      <c r="F3" s="20" t="s">
        <v>17</v>
      </c>
      <c r="G3" s="21" t="s">
        <v>18</v>
      </c>
      <c r="H3" s="1" t="s">
        <v>19</v>
      </c>
      <c r="I3" s="4"/>
      <c r="J3" s="4"/>
      <c r="K3" s="4"/>
    </row>
    <row r="4" spans="1:11" ht="21.6" customHeight="1" x14ac:dyDescent="0.25">
      <c r="A4" s="4"/>
      <c r="B4" s="7" t="s">
        <v>3</v>
      </c>
      <c r="C4" s="8">
        <v>0.05</v>
      </c>
      <c r="D4" s="9">
        <f>($E$19*C4)</f>
        <v>750</v>
      </c>
      <c r="E4" s="9">
        <v>720</v>
      </c>
      <c r="F4" s="10">
        <f>D4-E4</f>
        <v>30</v>
      </c>
      <c r="G4" s="11">
        <f>(E4/D4)</f>
        <v>0.96</v>
      </c>
      <c r="H4" s="4"/>
      <c r="I4" s="4"/>
    </row>
    <row r="5" spans="1:11" ht="21.6" customHeight="1" x14ac:dyDescent="0.25">
      <c r="A5" s="4"/>
      <c r="B5" s="7" t="s">
        <v>4</v>
      </c>
      <c r="C5" s="8">
        <v>0.02</v>
      </c>
      <c r="D5" s="9">
        <f t="shared" ref="D5:D14" si="0">(Budget_goal*C5)</f>
        <v>300</v>
      </c>
      <c r="E5" s="9">
        <v>360</v>
      </c>
      <c r="F5" s="10">
        <f t="shared" ref="F5:F15" si="1">D5-E5</f>
        <v>-60</v>
      </c>
      <c r="G5" s="11">
        <f t="shared" ref="G5:G14" si="2">(E5/D5)</f>
        <v>1.2</v>
      </c>
      <c r="H5" s="4"/>
      <c r="I5" s="4"/>
      <c r="K5" s="4"/>
    </row>
    <row r="6" spans="1:11" ht="21.6" customHeight="1" x14ac:dyDescent="0.25">
      <c r="A6" s="4"/>
      <c r="B6" s="7" t="s">
        <v>5</v>
      </c>
      <c r="C6" s="8">
        <v>7.0000000000000007E-2</v>
      </c>
      <c r="D6" s="9">
        <f t="shared" si="0"/>
        <v>1050</v>
      </c>
      <c r="E6" s="9">
        <v>998</v>
      </c>
      <c r="F6" s="10">
        <f t="shared" si="1"/>
        <v>52</v>
      </c>
      <c r="G6" s="11">
        <f t="shared" si="2"/>
        <v>0.95047619047619047</v>
      </c>
      <c r="H6" s="4"/>
      <c r="I6" s="4"/>
      <c r="J6" s="4"/>
      <c r="K6" s="4"/>
    </row>
    <row r="7" spans="1:11" ht="21.6" customHeight="1" x14ac:dyDescent="0.25">
      <c r="A7" s="4"/>
      <c r="B7" s="7" t="s">
        <v>6</v>
      </c>
      <c r="C7" s="8">
        <v>0.06</v>
      </c>
      <c r="D7" s="9">
        <f t="shared" si="0"/>
        <v>900</v>
      </c>
      <c r="E7" s="9">
        <v>773</v>
      </c>
      <c r="F7" s="10">
        <f t="shared" si="1"/>
        <v>127</v>
      </c>
      <c r="G7" s="11">
        <f t="shared" si="2"/>
        <v>0.85888888888888892</v>
      </c>
      <c r="H7" s="4"/>
      <c r="I7" s="4"/>
      <c r="J7" s="4"/>
      <c r="K7" s="4"/>
    </row>
    <row r="8" spans="1:11" ht="21.6" customHeight="1" x14ac:dyDescent="0.25">
      <c r="A8" s="4"/>
      <c r="B8" s="7" t="s">
        <v>7</v>
      </c>
      <c r="C8" s="8">
        <v>0.03</v>
      </c>
      <c r="D8" s="9">
        <f t="shared" si="0"/>
        <v>450</v>
      </c>
      <c r="E8" s="9">
        <v>200</v>
      </c>
      <c r="F8" s="10">
        <f t="shared" si="1"/>
        <v>250</v>
      </c>
      <c r="G8" s="11">
        <f t="shared" si="2"/>
        <v>0.44444444444444442</v>
      </c>
      <c r="H8" s="4"/>
      <c r="I8" s="4"/>
      <c r="J8" s="4"/>
      <c r="K8" s="4"/>
    </row>
    <row r="9" spans="1:11" ht="21.6" customHeight="1" x14ac:dyDescent="0.25">
      <c r="A9" s="4"/>
      <c r="B9" s="7" t="s">
        <v>8</v>
      </c>
      <c r="C9" s="8">
        <v>0.02</v>
      </c>
      <c r="D9" s="9">
        <f t="shared" si="0"/>
        <v>300</v>
      </c>
      <c r="E9" s="9">
        <v>450</v>
      </c>
      <c r="F9" s="10">
        <f t="shared" si="1"/>
        <v>-150</v>
      </c>
      <c r="G9" s="11">
        <f t="shared" si="2"/>
        <v>1.5</v>
      </c>
      <c r="H9" s="4"/>
      <c r="I9" s="4"/>
      <c r="J9" s="4"/>
      <c r="K9" s="4"/>
    </row>
    <row r="10" spans="1:11" ht="21.6" customHeight="1" x14ac:dyDescent="0.25">
      <c r="A10" s="4"/>
      <c r="B10" s="7" t="s">
        <v>9</v>
      </c>
      <c r="C10" s="8">
        <v>0.14000000000000001</v>
      </c>
      <c r="D10" s="9">
        <f t="shared" si="0"/>
        <v>2100</v>
      </c>
      <c r="E10" s="9">
        <v>3000</v>
      </c>
      <c r="F10" s="10">
        <f t="shared" si="1"/>
        <v>-900</v>
      </c>
      <c r="G10" s="11">
        <f t="shared" si="2"/>
        <v>1.4285714285714286</v>
      </c>
      <c r="H10" s="4"/>
      <c r="I10" s="4"/>
      <c r="J10" s="4"/>
      <c r="K10" s="4"/>
    </row>
    <row r="11" spans="1:11" ht="21.6" customHeight="1" x14ac:dyDescent="0.25">
      <c r="A11" s="4"/>
      <c r="B11" s="7" t="s">
        <v>10</v>
      </c>
      <c r="C11" s="8">
        <v>0.08</v>
      </c>
      <c r="D11" s="9">
        <f t="shared" si="0"/>
        <v>1200</v>
      </c>
      <c r="E11" s="9">
        <v>900</v>
      </c>
      <c r="F11" s="10">
        <f t="shared" si="1"/>
        <v>300</v>
      </c>
      <c r="G11" s="11">
        <f t="shared" si="2"/>
        <v>0.75</v>
      </c>
      <c r="H11" s="4"/>
      <c r="I11" s="4"/>
      <c r="J11" s="4"/>
      <c r="K11" s="4"/>
    </row>
    <row r="12" spans="1:11" ht="21.6" customHeight="1" x14ac:dyDescent="0.25">
      <c r="A12" s="4"/>
      <c r="B12" s="7" t="s">
        <v>11</v>
      </c>
      <c r="C12" s="8">
        <v>0.1</v>
      </c>
      <c r="D12" s="9">
        <f t="shared" si="0"/>
        <v>1500</v>
      </c>
      <c r="E12" s="9">
        <v>45</v>
      </c>
      <c r="F12" s="10">
        <f t="shared" si="1"/>
        <v>1455</v>
      </c>
      <c r="G12" s="11">
        <f t="shared" si="2"/>
        <v>0.03</v>
      </c>
      <c r="H12" s="4"/>
      <c r="I12" s="4"/>
      <c r="J12" s="4"/>
      <c r="K12" s="4"/>
    </row>
    <row r="13" spans="1:11" ht="21.6" customHeight="1" x14ac:dyDescent="0.25">
      <c r="A13" s="4"/>
      <c r="B13" s="7" t="s">
        <v>12</v>
      </c>
      <c r="C13" s="8">
        <v>0.03</v>
      </c>
      <c r="D13" s="9">
        <f t="shared" si="0"/>
        <v>450</v>
      </c>
      <c r="E13" s="9">
        <v>500</v>
      </c>
      <c r="F13" s="10">
        <f t="shared" si="1"/>
        <v>-50</v>
      </c>
      <c r="G13" s="11">
        <f t="shared" si="2"/>
        <v>1.1111111111111112</v>
      </c>
      <c r="H13" s="4"/>
      <c r="I13" s="4"/>
      <c r="J13" s="4"/>
      <c r="K13" s="4"/>
    </row>
    <row r="14" spans="1:11" ht="21.6" customHeight="1" x14ac:dyDescent="0.25">
      <c r="A14" s="4"/>
      <c r="B14" s="7" t="s">
        <v>13</v>
      </c>
      <c r="C14" s="8">
        <v>0.4</v>
      </c>
      <c r="D14" s="9">
        <f t="shared" si="0"/>
        <v>6000</v>
      </c>
      <c r="E14" s="9">
        <v>7250</v>
      </c>
      <c r="F14" s="10">
        <f t="shared" si="1"/>
        <v>-1250</v>
      </c>
      <c r="G14" s="11">
        <f t="shared" si="2"/>
        <v>1.2083333333333333</v>
      </c>
      <c r="H14" s="4"/>
      <c r="I14" s="4"/>
      <c r="J14" s="4"/>
      <c r="K14" s="4"/>
    </row>
    <row r="15" spans="1:11" ht="21.6" customHeight="1" thickBot="1" x14ac:dyDescent="0.3">
      <c r="A15" s="4"/>
      <c r="B15" s="12" t="s">
        <v>16</v>
      </c>
      <c r="C15" s="13">
        <f>SUM(C4:C14)</f>
        <v>1</v>
      </c>
      <c r="D15" s="14">
        <f>SUM(D4:D14)</f>
        <v>15000</v>
      </c>
      <c r="E15" s="14">
        <f>SUM(E4:E14)</f>
        <v>15196</v>
      </c>
      <c r="F15" s="15">
        <f t="shared" si="1"/>
        <v>-196</v>
      </c>
      <c r="G15" s="16">
        <f>ROUND((E15/D15),2)</f>
        <v>1.01</v>
      </c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2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2"/>
      <c r="G17" s="4"/>
      <c r="H17" s="4"/>
      <c r="I17" s="4"/>
      <c r="J17" s="4"/>
      <c r="K17" s="4"/>
    </row>
    <row r="18" spans="1:11" x14ac:dyDescent="0.25">
      <c r="A18" s="4"/>
      <c r="B18" s="4"/>
      <c r="C18" s="6"/>
      <c r="D18" s="6"/>
      <c r="E18" s="4"/>
      <c r="F18" s="2"/>
      <c r="G18" s="4"/>
      <c r="H18" s="4"/>
      <c r="I18" s="4"/>
      <c r="J18" s="4"/>
      <c r="K18" s="4"/>
    </row>
    <row r="19" spans="1:11" ht="18.75" x14ac:dyDescent="0.3">
      <c r="A19" s="4"/>
      <c r="B19" s="4"/>
      <c r="C19" s="64" t="s">
        <v>14</v>
      </c>
      <c r="D19" s="64"/>
      <c r="E19" s="17">
        <v>15000</v>
      </c>
      <c r="F19" s="2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2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2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2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2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2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2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2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2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2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2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2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2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2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2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2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2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2"/>
      <c r="G36" s="4"/>
      <c r="H36" s="4"/>
      <c r="I36" s="4"/>
      <c r="J36" s="4"/>
      <c r="K36" s="4"/>
    </row>
  </sheetData>
  <mergeCells count="1">
    <mergeCell ref="C19:D19"/>
  </mergeCells>
  <conditionalFormatting sqref="G4:G36">
    <cfRule type="cellIs" dxfId="1" priority="2" operator="greaterThan">
      <formula>1.09</formula>
    </cfRule>
  </conditionalFormatting>
  <conditionalFormatting sqref="E2 E16:E18 E20:E36">
    <cfRule type="cellIs" dxfId="0" priority="1" operator="greaterThan">
      <formula>$D$4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zoomScaleNormal="100" zoomScaleSheetLayoutView="100" zoomScalePageLayoutView="55" workbookViewId="0">
      <selection sqref="A1:O25"/>
    </sheetView>
  </sheetViews>
  <sheetFormatPr defaultRowHeight="15" x14ac:dyDescent="0.25"/>
  <cols>
    <col min="1" max="1" width="12" bestFit="1" customWidth="1"/>
    <col min="2" max="2" width="18.42578125" customWidth="1"/>
    <col min="3" max="3" width="23.7109375" bestFit="1" customWidth="1"/>
    <col min="4" max="4" width="11.42578125" customWidth="1"/>
    <col min="5" max="5" width="7.28515625" bestFit="1" customWidth="1"/>
    <col min="6" max="6" width="7.7109375" bestFit="1" customWidth="1"/>
    <col min="7" max="7" width="9.140625" bestFit="1" customWidth="1"/>
    <col min="8" max="8" width="8.28515625" bestFit="1" customWidth="1"/>
    <col min="9" max="9" width="6.140625" bestFit="1" customWidth="1"/>
    <col min="10" max="10" width="8.42578125" bestFit="1" customWidth="1"/>
    <col min="11" max="11" width="10.42578125" bestFit="1" customWidth="1"/>
    <col min="12" max="12" width="10.28515625" bestFit="1" customWidth="1"/>
    <col min="13" max="13" width="15" bestFit="1" customWidth="1"/>
    <col min="14" max="14" width="8.42578125" bestFit="1" customWidth="1"/>
    <col min="15" max="15" width="5" bestFit="1" customWidth="1"/>
  </cols>
  <sheetData>
    <row r="2" spans="1:15" s="37" customFormat="1" x14ac:dyDescent="0.25"/>
    <row r="3" spans="1:15" s="37" customFormat="1" x14ac:dyDescent="0.25"/>
    <row r="4" spans="1:15" s="37" customFormat="1" ht="15.75" thickBot="1" x14ac:dyDescent="0.3">
      <c r="A4"/>
      <c r="I4" s="65" t="s">
        <v>248</v>
      </c>
      <c r="J4" s="65"/>
      <c r="K4" s="65"/>
      <c r="L4" s="3">
        <v>5</v>
      </c>
    </row>
    <row r="5" spans="1:15" ht="15.75" thickBot="1" x14ac:dyDescent="0.3">
      <c r="A5" s="66" t="s">
        <v>186</v>
      </c>
    </row>
    <row r="6" spans="1:15" s="67" customFormat="1" ht="15.75" thickBot="1" x14ac:dyDescent="0.3">
      <c r="A6" s="38" t="s">
        <v>201</v>
      </c>
      <c r="B6" s="66" t="s">
        <v>187</v>
      </c>
      <c r="C6" s="66" t="s">
        <v>188</v>
      </c>
      <c r="D6" s="66" t="s">
        <v>189</v>
      </c>
      <c r="E6" s="66" t="s">
        <v>190</v>
      </c>
      <c r="F6" s="66" t="s">
        <v>191</v>
      </c>
      <c r="G6" s="66" t="s">
        <v>192</v>
      </c>
      <c r="H6" s="66" t="s">
        <v>193</v>
      </c>
      <c r="I6" s="66" t="s">
        <v>194</v>
      </c>
      <c r="J6" s="66" t="s">
        <v>195</v>
      </c>
      <c r="K6" s="66" t="s">
        <v>196</v>
      </c>
      <c r="L6" s="66" t="s">
        <v>197</v>
      </c>
      <c r="M6" s="66" t="s">
        <v>198</v>
      </c>
      <c r="N6" s="66" t="s">
        <v>199</v>
      </c>
      <c r="O6" s="66" t="s">
        <v>200</v>
      </c>
    </row>
    <row r="7" spans="1:15" ht="15.75" thickBot="1" x14ac:dyDescent="0.3">
      <c r="A7" s="38" t="s">
        <v>201</v>
      </c>
      <c r="B7" s="45" t="s">
        <v>202</v>
      </c>
      <c r="C7" s="39" t="s">
        <v>203</v>
      </c>
      <c r="D7" s="38" t="s">
        <v>204</v>
      </c>
      <c r="E7" s="40">
        <v>1</v>
      </c>
      <c r="F7" s="38"/>
      <c r="G7" s="38"/>
      <c r="H7" s="38"/>
      <c r="I7" s="38"/>
      <c r="J7" s="38"/>
      <c r="K7" s="38"/>
      <c r="L7" s="40">
        <v>3</v>
      </c>
      <c r="M7" s="40">
        <v>4</v>
      </c>
      <c r="N7" s="41">
        <f>M7*$L$4</f>
        <v>20</v>
      </c>
      <c r="O7" s="38" t="s">
        <v>205</v>
      </c>
    </row>
    <row r="8" spans="1:15" ht="15.75" thickBot="1" x14ac:dyDescent="0.3">
      <c r="A8" s="38" t="s">
        <v>201</v>
      </c>
      <c r="B8" s="45" t="s">
        <v>206</v>
      </c>
      <c r="C8" s="39" t="s">
        <v>207</v>
      </c>
      <c r="D8" s="38" t="s">
        <v>204</v>
      </c>
      <c r="E8" s="38"/>
      <c r="F8" s="38"/>
      <c r="G8" s="40">
        <v>2</v>
      </c>
      <c r="H8" s="38"/>
      <c r="I8" s="40">
        <v>10</v>
      </c>
      <c r="J8" s="40">
        <v>1</v>
      </c>
      <c r="K8" s="40">
        <v>2</v>
      </c>
      <c r="L8" s="38"/>
      <c r="M8" s="40">
        <v>15</v>
      </c>
      <c r="N8" s="41">
        <f t="shared" ref="N8:N23" si="0">M8*$L$4</f>
        <v>75</v>
      </c>
      <c r="O8" s="38" t="s">
        <v>205</v>
      </c>
    </row>
    <row r="9" spans="1:15" ht="15.75" thickBot="1" x14ac:dyDescent="0.3">
      <c r="A9" s="38" t="s">
        <v>201</v>
      </c>
      <c r="B9" s="44" t="s">
        <v>251</v>
      </c>
      <c r="C9" s="39" t="s">
        <v>209</v>
      </c>
      <c r="D9" s="38" t="s">
        <v>204</v>
      </c>
      <c r="E9" s="40">
        <v>7</v>
      </c>
      <c r="F9" s="40">
        <v>1</v>
      </c>
      <c r="G9" s="38"/>
      <c r="H9" s="38"/>
      <c r="I9" s="38"/>
      <c r="J9" s="38"/>
      <c r="K9" s="38"/>
      <c r="L9" s="38"/>
      <c r="M9" s="40">
        <v>8</v>
      </c>
      <c r="N9" s="41">
        <f t="shared" si="0"/>
        <v>40</v>
      </c>
      <c r="O9" s="38" t="s">
        <v>205</v>
      </c>
    </row>
    <row r="10" spans="1:15" ht="15.75" thickBot="1" x14ac:dyDescent="0.3">
      <c r="A10" s="38" t="s">
        <v>201</v>
      </c>
      <c r="B10" s="44" t="s">
        <v>210</v>
      </c>
      <c r="C10" s="39" t="s">
        <v>211</v>
      </c>
      <c r="D10" s="38" t="s">
        <v>212</v>
      </c>
      <c r="E10" s="40">
        <v>3</v>
      </c>
      <c r="F10" s="38"/>
      <c r="G10" s="40">
        <v>1</v>
      </c>
      <c r="H10" s="38"/>
      <c r="I10" s="38"/>
      <c r="J10" s="38"/>
      <c r="K10" s="38"/>
      <c r="L10" s="40">
        <v>2</v>
      </c>
      <c r="M10" s="40">
        <v>6</v>
      </c>
      <c r="N10" s="41">
        <f t="shared" si="0"/>
        <v>30</v>
      </c>
      <c r="O10" s="38" t="s">
        <v>205</v>
      </c>
    </row>
    <row r="11" spans="1:15" ht="15.75" thickBot="1" x14ac:dyDescent="0.3">
      <c r="A11" s="38" t="s">
        <v>215</v>
      </c>
      <c r="B11" s="44" t="s">
        <v>249</v>
      </c>
      <c r="C11" s="39" t="s">
        <v>213</v>
      </c>
      <c r="D11" s="38" t="s">
        <v>214</v>
      </c>
      <c r="E11" s="38"/>
      <c r="F11" s="38"/>
      <c r="G11" s="38"/>
      <c r="H11" s="38"/>
      <c r="I11" s="38"/>
      <c r="J11" s="38"/>
      <c r="K11" s="38"/>
      <c r="L11" s="40">
        <v>4</v>
      </c>
      <c r="M11" s="40">
        <v>4</v>
      </c>
      <c r="N11" s="41">
        <f t="shared" si="0"/>
        <v>20</v>
      </c>
      <c r="O11" s="38" t="s">
        <v>205</v>
      </c>
    </row>
    <row r="12" spans="1:15" ht="15.75" thickBot="1" x14ac:dyDescent="0.3">
      <c r="A12" s="38" t="s">
        <v>215</v>
      </c>
      <c r="B12" s="44" t="s">
        <v>250</v>
      </c>
      <c r="C12" s="39" t="s">
        <v>216</v>
      </c>
      <c r="D12" s="38" t="s">
        <v>214</v>
      </c>
      <c r="E12" s="38"/>
      <c r="F12" s="40">
        <v>3</v>
      </c>
      <c r="G12" s="38"/>
      <c r="H12" s="38"/>
      <c r="I12" s="40">
        <v>3</v>
      </c>
      <c r="J12" s="38"/>
      <c r="K12" s="38"/>
      <c r="L12" s="38"/>
      <c r="M12" s="40">
        <v>6</v>
      </c>
      <c r="N12" s="41">
        <f t="shared" si="0"/>
        <v>30</v>
      </c>
      <c r="O12" s="38" t="s">
        <v>205</v>
      </c>
    </row>
    <row r="13" spans="1:15" ht="15.75" thickBot="1" x14ac:dyDescent="0.3">
      <c r="A13" s="38" t="s">
        <v>215</v>
      </c>
      <c r="B13" s="44" t="s">
        <v>217</v>
      </c>
      <c r="C13" s="39" t="s">
        <v>218</v>
      </c>
      <c r="D13" s="38" t="s">
        <v>214</v>
      </c>
      <c r="E13" s="38"/>
      <c r="F13" s="38"/>
      <c r="G13" s="38"/>
      <c r="H13" s="40">
        <v>3</v>
      </c>
      <c r="I13" s="38"/>
      <c r="J13" s="38"/>
      <c r="K13" s="38"/>
      <c r="L13" s="40">
        <v>1</v>
      </c>
      <c r="M13" s="40">
        <v>4</v>
      </c>
      <c r="N13" s="41">
        <f t="shared" si="0"/>
        <v>20</v>
      </c>
      <c r="O13" s="38" t="s">
        <v>205</v>
      </c>
    </row>
    <row r="14" spans="1:15" ht="15.75" thickBot="1" x14ac:dyDescent="0.3">
      <c r="A14" s="38" t="s">
        <v>215</v>
      </c>
      <c r="B14" s="44" t="s">
        <v>252</v>
      </c>
      <c r="C14" s="39" t="s">
        <v>219</v>
      </c>
      <c r="D14" s="38" t="s">
        <v>220</v>
      </c>
      <c r="E14" s="38"/>
      <c r="F14" s="38"/>
      <c r="G14" s="38"/>
      <c r="H14" s="38"/>
      <c r="I14" s="38"/>
      <c r="J14" s="38"/>
      <c r="K14" s="40">
        <v>4</v>
      </c>
      <c r="L14" s="38"/>
      <c r="M14" s="40">
        <v>4</v>
      </c>
      <c r="N14" s="41">
        <f t="shared" si="0"/>
        <v>20</v>
      </c>
      <c r="O14" s="38" t="s">
        <v>205</v>
      </c>
    </row>
    <row r="15" spans="1:15" ht="15.75" thickBot="1" x14ac:dyDescent="0.3">
      <c r="A15" s="38" t="s">
        <v>215</v>
      </c>
      <c r="B15" s="45" t="s">
        <v>221</v>
      </c>
      <c r="C15" s="39" t="s">
        <v>222</v>
      </c>
      <c r="D15" s="38" t="s">
        <v>223</v>
      </c>
      <c r="E15" s="38"/>
      <c r="F15" s="40">
        <v>4</v>
      </c>
      <c r="G15" s="38"/>
      <c r="H15" s="38"/>
      <c r="I15" s="38"/>
      <c r="J15" s="40">
        <v>2</v>
      </c>
      <c r="K15" s="38"/>
      <c r="L15" s="38"/>
      <c r="M15" s="40">
        <v>6</v>
      </c>
      <c r="N15" s="41">
        <f t="shared" si="0"/>
        <v>30</v>
      </c>
      <c r="O15" s="38" t="s">
        <v>205</v>
      </c>
    </row>
    <row r="16" spans="1:15" ht="15.75" thickBot="1" x14ac:dyDescent="0.3">
      <c r="A16" s="38" t="s">
        <v>215</v>
      </c>
      <c r="B16" s="45" t="s">
        <v>224</v>
      </c>
      <c r="C16" s="39" t="s">
        <v>225</v>
      </c>
      <c r="D16" s="38" t="s">
        <v>226</v>
      </c>
      <c r="E16" s="38"/>
      <c r="F16" s="38"/>
      <c r="G16" s="40">
        <v>2</v>
      </c>
      <c r="H16" s="38"/>
      <c r="I16" s="38"/>
      <c r="J16" s="38"/>
      <c r="K16" s="38"/>
      <c r="L16" s="40">
        <v>4</v>
      </c>
      <c r="M16" s="40">
        <v>6</v>
      </c>
      <c r="N16" s="41">
        <f t="shared" si="0"/>
        <v>30</v>
      </c>
      <c r="O16" s="38" t="s">
        <v>205</v>
      </c>
    </row>
    <row r="17" spans="1:15" ht="15.75" thickBot="1" x14ac:dyDescent="0.3">
      <c r="A17" s="38" t="s">
        <v>230</v>
      </c>
      <c r="B17" s="45" t="s">
        <v>227</v>
      </c>
      <c r="C17" s="39" t="s">
        <v>228</v>
      </c>
      <c r="D17" s="38" t="s">
        <v>229</v>
      </c>
      <c r="E17" s="38"/>
      <c r="F17" s="38"/>
      <c r="G17" s="38"/>
      <c r="H17" s="40">
        <v>2</v>
      </c>
      <c r="I17" s="38"/>
      <c r="J17" s="40">
        <v>1</v>
      </c>
      <c r="K17" s="38"/>
      <c r="L17" s="38"/>
      <c r="M17" s="40">
        <v>3</v>
      </c>
      <c r="N17" s="41">
        <f t="shared" si="0"/>
        <v>15</v>
      </c>
      <c r="O17" s="38" t="s">
        <v>205</v>
      </c>
    </row>
    <row r="18" spans="1:15" ht="27" thickBot="1" x14ac:dyDescent="0.3">
      <c r="A18" s="38" t="s">
        <v>230</v>
      </c>
      <c r="B18" s="45" t="s">
        <v>231</v>
      </c>
      <c r="C18" s="39" t="s">
        <v>232</v>
      </c>
      <c r="D18" s="38" t="s">
        <v>233</v>
      </c>
      <c r="E18" s="38"/>
      <c r="F18" s="38"/>
      <c r="G18" s="38"/>
      <c r="H18" s="38"/>
      <c r="I18" s="38"/>
      <c r="J18" s="38"/>
      <c r="K18" s="38"/>
      <c r="L18" s="40">
        <v>0</v>
      </c>
      <c r="M18" s="40">
        <v>0</v>
      </c>
      <c r="N18" s="41">
        <f t="shared" si="0"/>
        <v>0</v>
      </c>
      <c r="O18" s="38" t="s">
        <v>205</v>
      </c>
    </row>
    <row r="19" spans="1:15" ht="15.75" thickBot="1" x14ac:dyDescent="0.3">
      <c r="A19" s="38" t="s">
        <v>230</v>
      </c>
      <c r="B19" s="45" t="s">
        <v>234</v>
      </c>
      <c r="C19" s="39" t="s">
        <v>235</v>
      </c>
      <c r="D19" s="38" t="s">
        <v>189</v>
      </c>
      <c r="E19" s="38"/>
      <c r="F19" s="40">
        <v>1</v>
      </c>
      <c r="G19" s="38"/>
      <c r="H19" s="38"/>
      <c r="I19" s="38"/>
      <c r="J19" s="38"/>
      <c r="K19" s="38"/>
      <c r="L19" s="38"/>
      <c r="M19" s="40">
        <v>1</v>
      </c>
      <c r="N19" s="41">
        <f t="shared" si="0"/>
        <v>5</v>
      </c>
      <c r="O19" s="38" t="s">
        <v>205</v>
      </c>
    </row>
    <row r="20" spans="1:15" ht="15.75" thickBot="1" x14ac:dyDescent="0.3">
      <c r="A20" s="38" t="s">
        <v>230</v>
      </c>
      <c r="B20" s="45" t="s">
        <v>236</v>
      </c>
      <c r="C20" s="39" t="s">
        <v>237</v>
      </c>
      <c r="D20" s="38" t="s">
        <v>238</v>
      </c>
      <c r="E20" s="38"/>
      <c r="F20" s="38"/>
      <c r="G20" s="38"/>
      <c r="H20" s="38"/>
      <c r="I20" s="38"/>
      <c r="J20" s="40">
        <v>3</v>
      </c>
      <c r="K20" s="38"/>
      <c r="L20" s="40">
        <v>1</v>
      </c>
      <c r="M20" s="40">
        <v>4</v>
      </c>
      <c r="N20" s="41">
        <f t="shared" si="0"/>
        <v>20</v>
      </c>
      <c r="O20" s="38" t="s">
        <v>205</v>
      </c>
    </row>
    <row r="21" spans="1:15" ht="15.75" thickBot="1" x14ac:dyDescent="0.3">
      <c r="A21" s="38" t="s">
        <v>230</v>
      </c>
      <c r="B21" s="45" t="s">
        <v>239</v>
      </c>
      <c r="C21" s="39" t="s">
        <v>240</v>
      </c>
      <c r="D21" s="38" t="s">
        <v>241</v>
      </c>
      <c r="E21" s="38"/>
      <c r="F21" s="40">
        <v>2</v>
      </c>
      <c r="G21" s="38"/>
      <c r="H21" s="38"/>
      <c r="I21" s="40">
        <v>4</v>
      </c>
      <c r="J21" s="38"/>
      <c r="K21" s="38"/>
      <c r="L21" s="38"/>
      <c r="M21" s="40">
        <v>6</v>
      </c>
      <c r="N21" s="41">
        <f t="shared" si="0"/>
        <v>30</v>
      </c>
      <c r="O21" s="38" t="s">
        <v>205</v>
      </c>
    </row>
    <row r="22" spans="1:15" ht="15.75" thickBot="1" x14ac:dyDescent="0.3">
      <c r="A22" s="38" t="s">
        <v>230</v>
      </c>
      <c r="B22" s="45" t="s">
        <v>242</v>
      </c>
      <c r="C22" s="39" t="s">
        <v>243</v>
      </c>
      <c r="D22" s="38" t="s">
        <v>244</v>
      </c>
      <c r="E22" s="38"/>
      <c r="F22" s="38"/>
      <c r="G22" s="38"/>
      <c r="H22" s="40">
        <v>2</v>
      </c>
      <c r="I22" s="38"/>
      <c r="J22" s="38"/>
      <c r="K22" s="38"/>
      <c r="L22" s="40">
        <v>2</v>
      </c>
      <c r="M22" s="40">
        <v>4</v>
      </c>
      <c r="N22" s="41">
        <f t="shared" si="0"/>
        <v>20</v>
      </c>
      <c r="O22" s="38" t="s">
        <v>205</v>
      </c>
    </row>
    <row r="23" spans="1:15" ht="27" thickBot="1" x14ac:dyDescent="0.3">
      <c r="B23" s="45" t="s">
        <v>245</v>
      </c>
      <c r="C23" s="39" t="s">
        <v>246</v>
      </c>
      <c r="D23" s="38" t="s">
        <v>208</v>
      </c>
      <c r="E23" s="38"/>
      <c r="F23" s="38"/>
      <c r="G23" s="40">
        <v>3</v>
      </c>
      <c r="H23" s="38"/>
      <c r="I23" s="38"/>
      <c r="J23" s="38"/>
      <c r="K23" s="38"/>
      <c r="L23" s="40">
        <v>1</v>
      </c>
      <c r="M23" s="40">
        <v>4</v>
      </c>
      <c r="N23" s="41">
        <f t="shared" si="0"/>
        <v>20</v>
      </c>
      <c r="O23" s="38" t="s">
        <v>205</v>
      </c>
    </row>
    <row r="24" spans="1:15" x14ac:dyDescent="0.25">
      <c r="D24" s="42" t="s">
        <v>247</v>
      </c>
      <c r="E24" s="37">
        <f t="shared" ref="E24:N24" si="1">SUM(E7:E23)</f>
        <v>11</v>
      </c>
      <c r="F24" s="37">
        <f t="shared" si="1"/>
        <v>11</v>
      </c>
      <c r="G24" s="37">
        <f t="shared" si="1"/>
        <v>8</v>
      </c>
      <c r="H24" s="37">
        <f t="shared" si="1"/>
        <v>7</v>
      </c>
      <c r="I24" s="37">
        <f t="shared" si="1"/>
        <v>17</v>
      </c>
      <c r="J24" s="37">
        <f t="shared" si="1"/>
        <v>7</v>
      </c>
      <c r="K24" s="37">
        <f t="shared" si="1"/>
        <v>6</v>
      </c>
      <c r="L24" s="37">
        <f t="shared" si="1"/>
        <v>18</v>
      </c>
      <c r="M24" s="37">
        <f t="shared" si="1"/>
        <v>85</v>
      </c>
      <c r="N24" s="43">
        <f t="shared" si="1"/>
        <v>425</v>
      </c>
    </row>
  </sheetData>
  <mergeCells count="1">
    <mergeCell ref="I4:K4"/>
  </mergeCells>
  <pageMargins left="0.7" right="0.7" top="0.75" bottom="0.75" header="0.3" footer="0.3"/>
  <pageSetup orientation="landscape" r:id="rId1"/>
  <headerFooter>
    <oddHeader>&amp;L&amp;18&amp;KFF0000Confidential&amp;C&amp;18&amp;KFF0000AWESOME&amp;R&amp;G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zoomScale="78" zoomScaleNormal="78" workbookViewId="0">
      <selection activeCell="A16" sqref="A16"/>
    </sheetView>
  </sheetViews>
  <sheetFormatPr defaultRowHeight="15" x14ac:dyDescent="0.25"/>
  <cols>
    <col min="1" max="10" width="9.42578125" customWidth="1"/>
  </cols>
  <sheetData>
    <row r="1" spans="1:10" ht="63" thickBot="1" x14ac:dyDescent="0.3">
      <c r="A1" s="51" t="s">
        <v>186</v>
      </c>
      <c r="B1" s="52" t="s">
        <v>190</v>
      </c>
      <c r="C1" s="52" t="s">
        <v>191</v>
      </c>
      <c r="D1" s="52" t="s">
        <v>192</v>
      </c>
      <c r="E1" s="52" t="s">
        <v>193</v>
      </c>
      <c r="F1" s="52" t="s">
        <v>194</v>
      </c>
      <c r="G1" s="52" t="s">
        <v>195</v>
      </c>
      <c r="H1" s="52" t="s">
        <v>196</v>
      </c>
      <c r="I1" s="52" t="s">
        <v>197</v>
      </c>
      <c r="J1" s="53" t="s">
        <v>198</v>
      </c>
    </row>
    <row r="2" spans="1:10" ht="15.75" thickBot="1" x14ac:dyDescent="0.3">
      <c r="A2" s="49" t="s">
        <v>262</v>
      </c>
      <c r="B2" s="38">
        <v>9</v>
      </c>
      <c r="C2" s="38">
        <v>0</v>
      </c>
      <c r="D2" s="38">
        <v>0</v>
      </c>
      <c r="E2" s="40">
        <v>2</v>
      </c>
      <c r="F2" s="38">
        <v>0</v>
      </c>
      <c r="G2" s="40">
        <v>1</v>
      </c>
      <c r="H2" s="38">
        <v>9</v>
      </c>
      <c r="I2" s="38">
        <v>0</v>
      </c>
      <c r="J2" s="50">
        <f t="shared" ref="J2:J14" si="0">SUM(B2:I2)</f>
        <v>21</v>
      </c>
    </row>
    <row r="3" spans="1:10" ht="15.75" thickBot="1" x14ac:dyDescent="0.3">
      <c r="A3" s="49" t="s">
        <v>260</v>
      </c>
      <c r="B3" s="38">
        <v>4</v>
      </c>
      <c r="C3" s="38">
        <v>17</v>
      </c>
      <c r="D3" s="38">
        <v>15</v>
      </c>
      <c r="E3" s="38">
        <v>4</v>
      </c>
      <c r="F3" s="38">
        <v>4</v>
      </c>
      <c r="G3" s="38">
        <v>6</v>
      </c>
      <c r="H3" s="40">
        <v>4</v>
      </c>
      <c r="I3" s="38">
        <v>10</v>
      </c>
      <c r="J3" s="50">
        <f t="shared" si="0"/>
        <v>64</v>
      </c>
    </row>
    <row r="4" spans="1:10" ht="15.75" thickBot="1" x14ac:dyDescent="0.3">
      <c r="A4" s="49" t="s">
        <v>253</v>
      </c>
      <c r="B4" s="40">
        <v>5</v>
      </c>
      <c r="C4" s="38">
        <v>4</v>
      </c>
      <c r="D4" s="38">
        <v>4</v>
      </c>
      <c r="E4" s="38">
        <v>6</v>
      </c>
      <c r="F4" s="38">
        <v>3</v>
      </c>
      <c r="G4" s="38">
        <v>5</v>
      </c>
      <c r="H4" s="38">
        <v>8</v>
      </c>
      <c r="I4" s="40">
        <v>13</v>
      </c>
      <c r="J4" s="50">
        <f t="shared" si="0"/>
        <v>48</v>
      </c>
    </row>
    <row r="5" spans="1:10" ht="15.75" thickBot="1" x14ac:dyDescent="0.3">
      <c r="A5" s="49" t="s">
        <v>255</v>
      </c>
      <c r="B5" s="40">
        <v>7</v>
      </c>
      <c r="C5" s="40">
        <v>1</v>
      </c>
      <c r="D5" s="38">
        <v>3</v>
      </c>
      <c r="E5" s="38">
        <v>4</v>
      </c>
      <c r="F5" s="38">
        <v>6</v>
      </c>
      <c r="G5" s="38">
        <v>6</v>
      </c>
      <c r="H5" s="38">
        <v>4</v>
      </c>
      <c r="I5" s="38">
        <v>15</v>
      </c>
      <c r="J5" s="50">
        <f t="shared" si="0"/>
        <v>46</v>
      </c>
    </row>
    <row r="6" spans="1:10" ht="15.75" thickBot="1" x14ac:dyDescent="0.3">
      <c r="A6" s="49" t="s">
        <v>263</v>
      </c>
      <c r="B6" s="38">
        <v>15</v>
      </c>
      <c r="C6" s="38">
        <v>16</v>
      </c>
      <c r="D6" s="38">
        <v>12</v>
      </c>
      <c r="E6" s="38">
        <v>10</v>
      </c>
      <c r="F6" s="38">
        <v>16</v>
      </c>
      <c r="G6" s="38">
        <v>11</v>
      </c>
      <c r="H6" s="38">
        <v>14</v>
      </c>
      <c r="I6" s="40">
        <v>22</v>
      </c>
      <c r="J6" s="50">
        <f t="shared" si="0"/>
        <v>116</v>
      </c>
    </row>
    <row r="7" spans="1:10" ht="15.75" thickBot="1" x14ac:dyDescent="0.3">
      <c r="A7" s="49" t="s">
        <v>254</v>
      </c>
      <c r="B7" s="38">
        <v>6</v>
      </c>
      <c r="C7" s="38">
        <v>16</v>
      </c>
      <c r="D7" s="40">
        <v>2</v>
      </c>
      <c r="E7" s="38">
        <v>4</v>
      </c>
      <c r="F7" s="40">
        <v>10</v>
      </c>
      <c r="G7" s="40">
        <v>1</v>
      </c>
      <c r="H7" s="40">
        <v>2</v>
      </c>
      <c r="I7" s="38">
        <v>23</v>
      </c>
      <c r="J7" s="50">
        <f t="shared" si="0"/>
        <v>64</v>
      </c>
    </row>
    <row r="8" spans="1:10" ht="15.75" thickBot="1" x14ac:dyDescent="0.3">
      <c r="A8" s="49" t="s">
        <v>258</v>
      </c>
      <c r="B8" s="38">
        <v>3</v>
      </c>
      <c r="C8" s="40">
        <v>3</v>
      </c>
      <c r="D8" s="38">
        <v>1</v>
      </c>
      <c r="E8" s="38">
        <v>7</v>
      </c>
      <c r="F8" s="40">
        <v>1</v>
      </c>
      <c r="G8" s="38">
        <v>7</v>
      </c>
      <c r="H8" s="38">
        <v>0</v>
      </c>
      <c r="I8" s="38">
        <v>10</v>
      </c>
      <c r="J8" s="50">
        <f t="shared" si="0"/>
        <v>32</v>
      </c>
    </row>
    <row r="9" spans="1:10" ht="15.75" thickBot="1" x14ac:dyDescent="0.3">
      <c r="A9" s="49" t="s">
        <v>256</v>
      </c>
      <c r="B9" s="40">
        <v>3</v>
      </c>
      <c r="C9" s="38">
        <v>9</v>
      </c>
      <c r="D9" s="40">
        <v>1</v>
      </c>
      <c r="E9" s="38">
        <v>5</v>
      </c>
      <c r="F9" s="38">
        <v>1</v>
      </c>
      <c r="G9" s="38">
        <v>1</v>
      </c>
      <c r="H9" s="38">
        <v>0</v>
      </c>
      <c r="I9" s="40">
        <v>2</v>
      </c>
      <c r="J9" s="50">
        <f t="shared" si="0"/>
        <v>22</v>
      </c>
    </row>
    <row r="10" spans="1:10" ht="15.75" thickBot="1" x14ac:dyDescent="0.3">
      <c r="A10" s="49" t="s">
        <v>261</v>
      </c>
      <c r="B10" s="38">
        <v>1</v>
      </c>
      <c r="C10" s="38">
        <v>0</v>
      </c>
      <c r="D10" s="40">
        <v>2</v>
      </c>
      <c r="E10" s="38">
        <v>0</v>
      </c>
      <c r="F10" s="38">
        <v>4</v>
      </c>
      <c r="G10" s="38">
        <v>0</v>
      </c>
      <c r="H10" s="38">
        <v>1</v>
      </c>
      <c r="I10" s="40">
        <v>4</v>
      </c>
      <c r="J10" s="50">
        <f t="shared" si="0"/>
        <v>12</v>
      </c>
    </row>
    <row r="11" spans="1:10" ht="15.75" thickBot="1" x14ac:dyDescent="0.3">
      <c r="A11" s="49" t="s">
        <v>259</v>
      </c>
      <c r="B11" s="38">
        <v>7</v>
      </c>
      <c r="C11" s="38">
        <v>0</v>
      </c>
      <c r="D11" s="38">
        <v>13</v>
      </c>
      <c r="E11" s="40">
        <v>3</v>
      </c>
      <c r="F11" s="38">
        <v>5</v>
      </c>
      <c r="G11" s="38">
        <v>1</v>
      </c>
      <c r="H11" s="38">
        <v>1</v>
      </c>
      <c r="I11" s="40">
        <v>9</v>
      </c>
      <c r="J11" s="50">
        <f t="shared" si="0"/>
        <v>39</v>
      </c>
    </row>
    <row r="12" spans="1:10" ht="15.75" thickBot="1" x14ac:dyDescent="0.3">
      <c r="A12" s="49" t="s">
        <v>264</v>
      </c>
      <c r="B12" s="38">
        <v>10</v>
      </c>
      <c r="C12" s="40">
        <v>7</v>
      </c>
      <c r="D12" s="38">
        <v>8</v>
      </c>
      <c r="E12" s="38">
        <v>8</v>
      </c>
      <c r="F12" s="38">
        <v>10</v>
      </c>
      <c r="G12" s="38">
        <v>12</v>
      </c>
      <c r="H12" s="38">
        <v>4</v>
      </c>
      <c r="I12" s="38">
        <v>18</v>
      </c>
      <c r="J12" s="50">
        <f t="shared" si="0"/>
        <v>77</v>
      </c>
    </row>
    <row r="13" spans="1:10" ht="15.75" thickBot="1" x14ac:dyDescent="0.3">
      <c r="A13" s="49" t="s">
        <v>215</v>
      </c>
      <c r="B13" s="38">
        <v>0</v>
      </c>
      <c r="C13" s="40">
        <v>4</v>
      </c>
      <c r="D13" s="38">
        <v>0</v>
      </c>
      <c r="E13" s="38">
        <v>0</v>
      </c>
      <c r="F13" s="38">
        <v>0</v>
      </c>
      <c r="G13" s="40">
        <v>2</v>
      </c>
      <c r="H13" s="38">
        <v>0</v>
      </c>
      <c r="I13" s="38">
        <v>0</v>
      </c>
      <c r="J13" s="50">
        <f t="shared" si="0"/>
        <v>6</v>
      </c>
    </row>
    <row r="14" spans="1:10" x14ac:dyDescent="0.25">
      <c r="A14" s="54" t="s">
        <v>257</v>
      </c>
      <c r="B14" s="55">
        <v>6</v>
      </c>
      <c r="C14" s="55">
        <v>5</v>
      </c>
      <c r="D14" s="55">
        <v>4</v>
      </c>
      <c r="E14" s="55">
        <v>9</v>
      </c>
      <c r="F14" s="55">
        <v>5</v>
      </c>
      <c r="G14" s="55">
        <v>9</v>
      </c>
      <c r="H14" s="55">
        <v>4</v>
      </c>
      <c r="I14" s="56">
        <v>4</v>
      </c>
      <c r="J14" s="57">
        <f t="shared" si="0"/>
        <v>46</v>
      </c>
    </row>
    <row r="16" spans="1:10" x14ac:dyDescent="0.25">
      <c r="A16" s="59" t="s">
        <v>285</v>
      </c>
    </row>
    <row r="19" spans="1:2" x14ac:dyDescent="0.25">
      <c r="A19" s="47" t="s">
        <v>265</v>
      </c>
      <c r="B19" t="s">
        <v>267</v>
      </c>
    </row>
    <row r="20" spans="1:2" x14ac:dyDescent="0.25">
      <c r="A20" s="48" t="s">
        <v>262</v>
      </c>
      <c r="B20" s="5">
        <v>21</v>
      </c>
    </row>
    <row r="21" spans="1:2" x14ac:dyDescent="0.25">
      <c r="A21" s="48" t="s">
        <v>260</v>
      </c>
      <c r="B21" s="5">
        <v>64</v>
      </c>
    </row>
    <row r="22" spans="1:2" x14ac:dyDescent="0.25">
      <c r="A22" s="48" t="s">
        <v>253</v>
      </c>
      <c r="B22" s="5">
        <v>48</v>
      </c>
    </row>
    <row r="23" spans="1:2" x14ac:dyDescent="0.25">
      <c r="A23" s="48" t="s">
        <v>255</v>
      </c>
      <c r="B23" s="5">
        <v>46</v>
      </c>
    </row>
    <row r="24" spans="1:2" x14ac:dyDescent="0.25">
      <c r="A24" s="48" t="s">
        <v>263</v>
      </c>
      <c r="B24" s="5">
        <v>116</v>
      </c>
    </row>
    <row r="25" spans="1:2" x14ac:dyDescent="0.25">
      <c r="A25" s="48" t="s">
        <v>254</v>
      </c>
      <c r="B25" s="5">
        <v>64</v>
      </c>
    </row>
    <row r="26" spans="1:2" x14ac:dyDescent="0.25">
      <c r="A26" s="48" t="s">
        <v>258</v>
      </c>
      <c r="B26" s="5">
        <v>32</v>
      </c>
    </row>
    <row r="27" spans="1:2" x14ac:dyDescent="0.25">
      <c r="A27" s="48" t="s">
        <v>256</v>
      </c>
      <c r="B27" s="5">
        <v>22</v>
      </c>
    </row>
    <row r="28" spans="1:2" x14ac:dyDescent="0.25">
      <c r="A28" s="48" t="s">
        <v>261</v>
      </c>
      <c r="B28" s="5">
        <v>12</v>
      </c>
    </row>
    <row r="29" spans="1:2" x14ac:dyDescent="0.25">
      <c r="A29" s="48" t="s">
        <v>259</v>
      </c>
      <c r="B29" s="5">
        <v>39</v>
      </c>
    </row>
    <row r="30" spans="1:2" x14ac:dyDescent="0.25">
      <c r="A30" s="48" t="s">
        <v>264</v>
      </c>
      <c r="B30" s="5">
        <v>77</v>
      </c>
    </row>
    <row r="31" spans="1:2" x14ac:dyDescent="0.25">
      <c r="A31" s="48" t="s">
        <v>215</v>
      </c>
      <c r="B31" s="5">
        <v>6</v>
      </c>
    </row>
    <row r="32" spans="1:2" x14ac:dyDescent="0.25">
      <c r="A32" s="48" t="s">
        <v>257</v>
      </c>
      <c r="B32" s="5">
        <v>46</v>
      </c>
    </row>
    <row r="33" spans="1:2" x14ac:dyDescent="0.25">
      <c r="A33" s="48" t="s">
        <v>266</v>
      </c>
      <c r="B33" s="5">
        <v>593</v>
      </c>
    </row>
    <row r="36" spans="1:2" x14ac:dyDescent="0.25">
      <c r="A36" s="47" t="s">
        <v>284</v>
      </c>
    </row>
    <row r="37" spans="1:2" x14ac:dyDescent="0.25">
      <c r="A37" s="48" t="s">
        <v>268</v>
      </c>
      <c r="B37" s="5">
        <v>76</v>
      </c>
    </row>
    <row r="38" spans="1:2" x14ac:dyDescent="0.25">
      <c r="A38" s="48" t="s">
        <v>272</v>
      </c>
      <c r="B38" s="5">
        <v>82</v>
      </c>
    </row>
    <row r="39" spans="1:2" x14ac:dyDescent="0.25">
      <c r="A39" s="48" t="s">
        <v>273</v>
      </c>
      <c r="B39" s="5">
        <v>65</v>
      </c>
    </row>
    <row r="40" spans="1:2" x14ac:dyDescent="0.25">
      <c r="A40" s="48" t="s">
        <v>274</v>
      </c>
      <c r="B40" s="5">
        <v>62</v>
      </c>
    </row>
    <row r="41" spans="1:2" x14ac:dyDescent="0.25">
      <c r="A41" s="48" t="s">
        <v>275</v>
      </c>
      <c r="B41" s="5">
        <v>65</v>
      </c>
    </row>
    <row r="42" spans="1:2" x14ac:dyDescent="0.25">
      <c r="A42" s="48" t="s">
        <v>271</v>
      </c>
      <c r="B42" s="5">
        <v>62</v>
      </c>
    </row>
    <row r="43" spans="1:2" x14ac:dyDescent="0.25">
      <c r="A43" s="48" t="s">
        <v>270</v>
      </c>
      <c r="B43" s="5">
        <v>51</v>
      </c>
    </row>
    <row r="44" spans="1:2" x14ac:dyDescent="0.25">
      <c r="A44" s="48" t="s">
        <v>269</v>
      </c>
      <c r="B44" s="5">
        <v>130</v>
      </c>
    </row>
  </sheetData>
  <hyperlinks>
    <hyperlink ref="A16" location="TOC!A1" display="TOC!A1"/>
  </hyperlinks>
  <pageMargins left="0.7" right="0.7" top="0.75" bottom="0.75" header="0.3" footer="0.3"/>
  <pageSetup orientation="landscape" r:id="rId3"/>
  <drawing r:id="rId4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7" zoomScaleNormal="77" workbookViewId="0">
      <selection activeCell="E38" sqref="E38"/>
    </sheetView>
  </sheetViews>
  <sheetFormatPr defaultRowHeight="15" x14ac:dyDescent="0.25"/>
  <cols>
    <col min="1" max="1" width="8" customWidth="1"/>
    <col min="2" max="2" width="8.5703125" customWidth="1"/>
    <col min="3" max="3" width="10.42578125" customWidth="1"/>
    <col min="4" max="4" width="8.42578125" customWidth="1"/>
    <col min="5" max="5" width="7.140625" customWidth="1"/>
    <col min="6" max="6" width="9.85546875" customWidth="1"/>
    <col min="7" max="7" width="11.28515625" customWidth="1"/>
    <col min="8" max="8" width="11.85546875" customWidth="1"/>
  </cols>
  <sheetData>
    <row r="1" spans="1:2" x14ac:dyDescent="0.25">
      <c r="A1" s="59"/>
    </row>
    <row r="3" spans="1:2" x14ac:dyDescent="0.25">
      <c r="A3" s="47" t="s">
        <v>265</v>
      </c>
      <c r="B3" t="s">
        <v>267</v>
      </c>
    </row>
    <row r="4" spans="1:2" x14ac:dyDescent="0.25">
      <c r="A4" s="48" t="s">
        <v>262</v>
      </c>
      <c r="B4" s="5">
        <v>21</v>
      </c>
    </row>
    <row r="5" spans="1:2" x14ac:dyDescent="0.25">
      <c r="A5" s="48" t="s">
        <v>260</v>
      </c>
      <c r="B5" s="5">
        <v>64</v>
      </c>
    </row>
    <row r="6" spans="1:2" x14ac:dyDescent="0.25">
      <c r="A6" s="48" t="s">
        <v>253</v>
      </c>
      <c r="B6" s="5">
        <v>48</v>
      </c>
    </row>
    <row r="7" spans="1:2" x14ac:dyDescent="0.25">
      <c r="A7" s="48" t="s">
        <v>255</v>
      </c>
      <c r="B7" s="5">
        <v>46</v>
      </c>
    </row>
    <row r="8" spans="1:2" x14ac:dyDescent="0.25">
      <c r="A8" s="48" t="s">
        <v>263</v>
      </c>
      <c r="B8" s="5">
        <v>116</v>
      </c>
    </row>
    <row r="9" spans="1:2" x14ac:dyDescent="0.25">
      <c r="A9" s="48" t="s">
        <v>254</v>
      </c>
      <c r="B9" s="5">
        <v>64</v>
      </c>
    </row>
    <row r="10" spans="1:2" x14ac:dyDescent="0.25">
      <c r="A10" s="48" t="s">
        <v>258</v>
      </c>
      <c r="B10" s="5">
        <v>32</v>
      </c>
    </row>
    <row r="11" spans="1:2" x14ac:dyDescent="0.25">
      <c r="A11" s="48" t="s">
        <v>256</v>
      </c>
      <c r="B11" s="5">
        <v>22</v>
      </c>
    </row>
    <row r="12" spans="1:2" x14ac:dyDescent="0.25">
      <c r="A12" s="48" t="s">
        <v>261</v>
      </c>
      <c r="B12" s="5">
        <v>12</v>
      </c>
    </row>
    <row r="13" spans="1:2" x14ac:dyDescent="0.25">
      <c r="A13" s="48" t="s">
        <v>259</v>
      </c>
      <c r="B13" s="5">
        <v>39</v>
      </c>
    </row>
    <row r="14" spans="1:2" x14ac:dyDescent="0.25">
      <c r="A14" s="48" t="s">
        <v>264</v>
      </c>
      <c r="B14" s="5">
        <v>77</v>
      </c>
    </row>
    <row r="15" spans="1:2" x14ac:dyDescent="0.25">
      <c r="A15" s="48" t="s">
        <v>215</v>
      </c>
      <c r="B15" s="5">
        <v>6</v>
      </c>
    </row>
    <row r="16" spans="1:2" x14ac:dyDescent="0.25">
      <c r="A16" s="48" t="s">
        <v>257</v>
      </c>
      <c r="B16" s="5">
        <v>46</v>
      </c>
    </row>
    <row r="17" spans="1:10" x14ac:dyDescent="0.25">
      <c r="A17" s="48" t="s">
        <v>266</v>
      </c>
      <c r="B17" s="5">
        <v>593</v>
      </c>
    </row>
    <row r="21" spans="1:10" x14ac:dyDescent="0.25">
      <c r="A21" s="46" t="s">
        <v>276</v>
      </c>
      <c r="B21" s="46" t="s">
        <v>277</v>
      </c>
      <c r="C21" s="46" t="s">
        <v>278</v>
      </c>
      <c r="D21" s="46" t="s">
        <v>279</v>
      </c>
      <c r="E21" s="46" t="s">
        <v>280</v>
      </c>
      <c r="F21" s="46" t="s">
        <v>281</v>
      </c>
      <c r="G21" s="46" t="s">
        <v>282</v>
      </c>
      <c r="H21" s="46" t="s">
        <v>283</v>
      </c>
    </row>
    <row r="22" spans="1:10" x14ac:dyDescent="0.25">
      <c r="A22" s="5">
        <v>76</v>
      </c>
      <c r="B22" s="5">
        <v>82</v>
      </c>
      <c r="C22" s="5">
        <v>65</v>
      </c>
      <c r="D22" s="5">
        <v>62</v>
      </c>
      <c r="E22" s="5">
        <v>65</v>
      </c>
      <c r="F22" s="5">
        <v>62</v>
      </c>
      <c r="G22" s="5">
        <v>51</v>
      </c>
      <c r="H22" s="5">
        <v>130</v>
      </c>
      <c r="J22" s="59" t="s">
        <v>285</v>
      </c>
    </row>
  </sheetData>
  <hyperlinks>
    <hyperlink ref="J22" location="TOC!A1" display="TOC!A1"/>
  </hyperlinks>
  <pageMargins left="0.7" right="0.7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TOC</vt:lpstr>
      <vt:lpstr>Consumer Income</vt:lpstr>
      <vt:lpstr>Pretty report</vt:lpstr>
      <vt:lpstr>Cookies</vt:lpstr>
      <vt:lpstr>Good Chart design</vt:lpstr>
      <vt:lpstr>Bad Chart design</vt:lpstr>
      <vt:lpstr>'Pretty report'!Budget_goal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MNelson@skokielibrary.info</dc:creator>
  <cp:lastModifiedBy>Martha Nelson, Skokie Public Library</cp:lastModifiedBy>
  <cp:lastPrinted>2018-02-23T19:57:41Z</cp:lastPrinted>
  <dcterms:created xsi:type="dcterms:W3CDTF">2016-04-07T15:03:21Z</dcterms:created>
  <dcterms:modified xsi:type="dcterms:W3CDTF">2018-02-23T20:09:39Z</dcterms:modified>
</cp:coreProperties>
</file>