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andouts\2019\November\To Upload\"/>
    </mc:Choice>
  </mc:AlternateContent>
  <bookViews>
    <workbookView xWindow="0" yWindow="0" windowWidth="17925" windowHeight="11070" firstSheet="1" activeTab="6"/>
  </bookViews>
  <sheets>
    <sheet name="Formulas" sheetId="4" r:id="rId1"/>
    <sheet name="Functions" sheetId="8" r:id="rId2"/>
    <sheet name="Autofill" sheetId="5" r:id="rId3"/>
    <sheet name="MinMax" sheetId="9" r:id="rId4"/>
    <sheet name="MinMaxAns" sheetId="10" r:id="rId5"/>
    <sheet name="Data" sheetId="3" r:id="rId6"/>
    <sheet name="Put it together" sheetId="6" r:id="rId7"/>
    <sheet name="PIT answers" sheetId="7" r:id="rId8"/>
    <sheet name="Worksheet" sheetId="1" r:id="rId9"/>
  </sheets>
  <calcPr calcId="162913"/>
</workbook>
</file>

<file path=xl/calcChain.xml><?xml version="1.0" encoding="utf-8"?>
<calcChain xmlns="http://schemas.openxmlformats.org/spreadsheetml/2006/main">
  <c r="B17" i="10" l="1"/>
  <c r="C17" i="10"/>
  <c r="D17" i="10"/>
  <c r="E17" i="10"/>
  <c r="F17" i="10"/>
  <c r="G17" i="10"/>
  <c r="H17" i="10"/>
  <c r="I17" i="10"/>
  <c r="J17" i="10"/>
  <c r="K17" i="10"/>
  <c r="L17" i="10"/>
  <c r="M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D17" i="9"/>
  <c r="G8" i="7" l="1"/>
  <c r="I8" i="7"/>
  <c r="G9" i="7"/>
  <c r="I9" i="7" s="1"/>
  <c r="G10" i="7"/>
  <c r="I10" i="7"/>
  <c r="G11" i="7"/>
  <c r="G19" i="7" s="1"/>
  <c r="I11" i="7"/>
  <c r="G12" i="7"/>
  <c r="I12" i="7"/>
  <c r="G13" i="7"/>
  <c r="I13" i="7" s="1"/>
  <c r="G14" i="7"/>
  <c r="I14" i="7"/>
  <c r="G15" i="7"/>
  <c r="I15" i="7"/>
  <c r="G16" i="7"/>
  <c r="I16" i="7"/>
  <c r="G17" i="7"/>
  <c r="I17" i="7" s="1"/>
  <c r="G18" i="7"/>
  <c r="I18" i="7"/>
  <c r="B19" i="7"/>
  <c r="C19" i="7"/>
  <c r="D19" i="7"/>
  <c r="E19" i="7"/>
  <c r="F19" i="7"/>
  <c r="D22" i="7"/>
  <c r="D5" i="5"/>
  <c r="E5" i="5"/>
  <c r="A9" i="4"/>
  <c r="B9" i="4"/>
  <c r="C9" i="4"/>
  <c r="A12" i="4"/>
  <c r="C12" i="4"/>
  <c r="E12" i="4"/>
  <c r="C15" i="3"/>
  <c r="A29" i="3"/>
  <c r="I20" i="7" l="1"/>
  <c r="I19" i="7"/>
</calcChain>
</file>

<file path=xl/sharedStrings.xml><?xml version="1.0" encoding="utf-8"?>
<sst xmlns="http://schemas.openxmlformats.org/spreadsheetml/2006/main" count="571" uniqueCount="408">
  <si>
    <t>Company</t>
  </si>
  <si>
    <t>Customer</t>
  </si>
  <si>
    <t>City</t>
  </si>
  <si>
    <t>Zip</t>
  </si>
  <si>
    <t>Sale</t>
  </si>
  <si>
    <t>food</t>
  </si>
  <si>
    <t>Blandit Enim Consequat LLC</t>
  </si>
  <si>
    <t>Mcintosh, Carolyn F.</t>
  </si>
  <si>
    <t>Dole</t>
  </si>
  <si>
    <t>seafood</t>
  </si>
  <si>
    <t>Lorem Eu Metus LLC</t>
  </si>
  <si>
    <t>Moran, Harrison B.</t>
  </si>
  <si>
    <t>Fort Smith</t>
  </si>
  <si>
    <t>soups</t>
  </si>
  <si>
    <t>Porttitor Associates</t>
  </si>
  <si>
    <t>Mcleod, Winter T.</t>
  </si>
  <si>
    <t>Juan Fernández</t>
  </si>
  <si>
    <t>cereals</t>
  </si>
  <si>
    <t>Habitant Morbi PC</t>
  </si>
  <si>
    <t>Sampson, Lyle E.</t>
  </si>
  <si>
    <t>Lerum</t>
  </si>
  <si>
    <t>stews</t>
  </si>
  <si>
    <t>Aliquam Adipiscing Ltd</t>
  </si>
  <si>
    <t>Pace, Ayanna Z.</t>
  </si>
  <si>
    <t>Vucht</t>
  </si>
  <si>
    <t>Ac Nulla In PC</t>
  </si>
  <si>
    <t>Arnold, Drew R.</t>
  </si>
  <si>
    <t>Berg</t>
  </si>
  <si>
    <t>Nonummy Company</t>
  </si>
  <si>
    <t>Schultz, Oliver V.</t>
  </si>
  <si>
    <t>San Isidro</t>
  </si>
  <si>
    <t>sandwiches</t>
  </si>
  <si>
    <t>Consequat Auctor Company</t>
  </si>
  <si>
    <t>Phelps, Patience S.</t>
  </si>
  <si>
    <t>Abingdon</t>
  </si>
  <si>
    <t>Dui In Ltd</t>
  </si>
  <si>
    <t>Cline, Kareem Z.</t>
  </si>
  <si>
    <t>Santa María</t>
  </si>
  <si>
    <t>Scelerisque Scelerisque Corp.</t>
  </si>
  <si>
    <t>Wade, Philip D.</t>
  </si>
  <si>
    <t>Tielrode</t>
  </si>
  <si>
    <t>Nec Limited</t>
  </si>
  <si>
    <t>Hernandez, Merritt B.</t>
  </si>
  <si>
    <t>Peterhead</t>
  </si>
  <si>
    <t>noodles</t>
  </si>
  <si>
    <t>Scelerisque Neque Industries</t>
  </si>
  <si>
    <t>Holman, Vaughan I.</t>
  </si>
  <si>
    <t>Olathe</t>
  </si>
  <si>
    <t>desserts</t>
  </si>
  <si>
    <t>Ligula LLC</t>
  </si>
  <si>
    <t>Vance, Paula Y.</t>
  </si>
  <si>
    <t>Fürth</t>
  </si>
  <si>
    <t>pasta</t>
  </si>
  <si>
    <t>Aenean Sed Consulting</t>
  </si>
  <si>
    <t>Cooke, Charissa L.</t>
  </si>
  <si>
    <t>Laramie</t>
  </si>
  <si>
    <t>Arcu Curabitur Corp.</t>
  </si>
  <si>
    <t>Merritt, Herman U.</t>
  </si>
  <si>
    <t>Butte</t>
  </si>
  <si>
    <t>Leo Inc.</t>
  </si>
  <si>
    <t>Austin, Mark A.</t>
  </si>
  <si>
    <t>Moircy</t>
  </si>
  <si>
    <t>salads</t>
  </si>
  <si>
    <t>Risus Morbi Metus Associates</t>
  </si>
  <si>
    <t>Gamble, Susan S.</t>
  </si>
  <si>
    <t>Herstappe</t>
  </si>
  <si>
    <t>Mauris Sapien Cursus Foundation</t>
  </si>
  <si>
    <t>Brewer, Drew P.</t>
  </si>
  <si>
    <t>Vanderhoof</t>
  </si>
  <si>
    <t>Per Conubia Nostra Ltd</t>
  </si>
  <si>
    <t>Frederick, Eaton A.</t>
  </si>
  <si>
    <t>Fochabers</t>
  </si>
  <si>
    <t>Taciti Sociosqu Ad Institute</t>
  </si>
  <si>
    <t>Burris, Willow D.</t>
  </si>
  <si>
    <t>Dallas</t>
  </si>
  <si>
    <t>Donec Luctus Aliquet Industries</t>
  </si>
  <si>
    <t>Hurley, Dalton L.</t>
  </si>
  <si>
    <t>Sigillo</t>
  </si>
  <si>
    <t>Lacinia Industries</t>
  </si>
  <si>
    <t>Taylor, Donovan E.</t>
  </si>
  <si>
    <t>Cartagena</t>
  </si>
  <si>
    <t>Ultricies Institute</t>
  </si>
  <si>
    <t>Hahn, Hector O.</t>
  </si>
  <si>
    <t>LimerlŽ</t>
  </si>
  <si>
    <t>At Industries</t>
  </si>
  <si>
    <t>Terry, Miranda X.</t>
  </si>
  <si>
    <t>Nethen</t>
  </si>
  <si>
    <t>Aliquet Foundation</t>
  </si>
  <si>
    <t>Mitchell, Amelia L.</t>
  </si>
  <si>
    <t>Baarle-Hertog</t>
  </si>
  <si>
    <t>Eu Elit Incorporated</t>
  </si>
  <si>
    <t>Morrow, Leslie I.</t>
  </si>
  <si>
    <t>Mission</t>
  </si>
  <si>
    <t>In LLC</t>
  </si>
  <si>
    <t>Wallace, Shafira L.</t>
  </si>
  <si>
    <t>Huntly</t>
  </si>
  <si>
    <t>pies</t>
  </si>
  <si>
    <t>Et Foundation</t>
  </si>
  <si>
    <t>Dennis, Kelly Y.</t>
  </si>
  <si>
    <t>Montes Claros</t>
  </si>
  <si>
    <t>Amet Lorem Semper Corporation</t>
  </si>
  <si>
    <t>Schneider, Belle A.</t>
  </si>
  <si>
    <t>Wolkrange</t>
  </si>
  <si>
    <t>Lectus A Sollicitudin Inc.</t>
  </si>
  <si>
    <t>Hammond, Gretchen V.</t>
  </si>
  <si>
    <t>Meldert</t>
  </si>
  <si>
    <t>Aenean Consulting</t>
  </si>
  <si>
    <t>Kidd, Otto E.</t>
  </si>
  <si>
    <t>Virginal-Samme</t>
  </si>
  <si>
    <t>Maecenas Ornare Egestas Ltd</t>
  </si>
  <si>
    <t>Hyde, Reuben V.</t>
  </si>
  <si>
    <t>Morhet</t>
  </si>
  <si>
    <t>Nec Metus Industries</t>
  </si>
  <si>
    <t>Lang, Tate K.</t>
  </si>
  <si>
    <t>Giardinello</t>
  </si>
  <si>
    <t>Sit Corp.</t>
  </si>
  <si>
    <t>Harmon, Carlos Z.</t>
  </si>
  <si>
    <t>Gorakhpur</t>
  </si>
  <si>
    <t>Nisl Inc.</t>
  </si>
  <si>
    <t>Thompson, Michelle K.</t>
  </si>
  <si>
    <t>Kortrijk</t>
  </si>
  <si>
    <t>In Consulting</t>
  </si>
  <si>
    <t>Bolton, Steven S.</t>
  </si>
  <si>
    <t>Las Vegas</t>
  </si>
  <si>
    <t>Nibh Corporation</t>
  </si>
  <si>
    <t>Serrano, Phillip I.</t>
  </si>
  <si>
    <t>Mandi Bahauddin</t>
  </si>
  <si>
    <t>Nec Institute</t>
  </si>
  <si>
    <t>Kramer, Cain I.</t>
  </si>
  <si>
    <t>Fort Simpson</t>
  </si>
  <si>
    <t>Porttitor Vulputate Posuere Consulting</t>
  </si>
  <si>
    <t>Ramos, Lysandra R.</t>
  </si>
  <si>
    <t>Aurora</t>
  </si>
  <si>
    <t>Ut Tincidunt Vehicula PC</t>
  </si>
  <si>
    <t>Hooper, Ryder U.</t>
  </si>
  <si>
    <t>Courcelles</t>
  </si>
  <si>
    <t>At Nisi Cum LLP</t>
  </si>
  <si>
    <t>Holman, Cally D.</t>
  </si>
  <si>
    <t>Lafayette</t>
  </si>
  <si>
    <t>Curabitur Consequat PC</t>
  </si>
  <si>
    <t>Mullins, Fritz S.</t>
  </si>
  <si>
    <t>Gualdo Tadino</t>
  </si>
  <si>
    <t>Nulla Donec Industries</t>
  </si>
  <si>
    <t>Armstrong, Dieter A.</t>
  </si>
  <si>
    <t>Bolzano/Bozen</t>
  </si>
  <si>
    <t>Mauris Inc.</t>
  </si>
  <si>
    <t>Dickson, Frances N.</t>
  </si>
  <si>
    <t>Monacilioni</t>
  </si>
  <si>
    <t>Pede Blandit Consulting</t>
  </si>
  <si>
    <t>Warner, Keefe N.</t>
  </si>
  <si>
    <t>Noicattaro</t>
  </si>
  <si>
    <t>Eget Mollis LLC</t>
  </si>
  <si>
    <t>West, Baker M.</t>
  </si>
  <si>
    <t>Castlegar</t>
  </si>
  <si>
    <t>Id Industries</t>
  </si>
  <si>
    <t>Reyes, Jin L.</t>
  </si>
  <si>
    <t>Ham-sur-Heure-Nalinnes</t>
  </si>
  <si>
    <t>At Pede Cras Foundation</t>
  </si>
  <si>
    <t>Estes, Vivian F.</t>
  </si>
  <si>
    <t>Rutrum Lorem LLC</t>
  </si>
  <si>
    <t>Finley, Bryar U.</t>
  </si>
  <si>
    <t>Bridlington</t>
  </si>
  <si>
    <t>Augue Incorporated</t>
  </si>
  <si>
    <t>Fuentes, Yasir E.</t>
  </si>
  <si>
    <t>Lenna</t>
  </si>
  <si>
    <t>Quis Diam LLP</t>
  </si>
  <si>
    <t>Wolf, Peter B.</t>
  </si>
  <si>
    <t>Gmunden</t>
  </si>
  <si>
    <t>Lorem Donec Elementum Limited</t>
  </si>
  <si>
    <t>Webb, Burton Z.</t>
  </si>
  <si>
    <t>Morinville</t>
  </si>
  <si>
    <t>Curabitur Egestas Nunc Consulting</t>
  </si>
  <si>
    <t>Lester, Jacob C.</t>
  </si>
  <si>
    <t>Fort Good Hope</t>
  </si>
  <si>
    <t>Egestas Blandit Nam Inc.</t>
  </si>
  <si>
    <t>Elliott, Zeus Y.</t>
  </si>
  <si>
    <t>Moncrivello</t>
  </si>
  <si>
    <t>Nam Corp.</t>
  </si>
  <si>
    <t>Byrd, Olivia E.</t>
  </si>
  <si>
    <t>Vilvoorde</t>
  </si>
  <si>
    <t>A Dui Incorporated</t>
  </si>
  <si>
    <t>Guerrero, Nathaniel G.</t>
  </si>
  <si>
    <t>Bargagli</t>
  </si>
  <si>
    <t>Erat Volutpat Consulting</t>
  </si>
  <si>
    <t>Sandoval, Skyler N.</t>
  </si>
  <si>
    <t>Mount Pearl</t>
  </si>
  <si>
    <t>Nulla Institute</t>
  </si>
  <si>
    <t>Tate, Clarke V.</t>
  </si>
  <si>
    <t>Litueche</t>
  </si>
  <si>
    <t>Dapibus Gravida Company</t>
  </si>
  <si>
    <t>Harrington, Ruby M.</t>
  </si>
  <si>
    <t>Racine</t>
  </si>
  <si>
    <t>Nec Tellus Nunc Incorporated</t>
  </si>
  <si>
    <t>Hicks, Portia P.</t>
  </si>
  <si>
    <t>Longaví</t>
  </si>
  <si>
    <t>Lorem Institute</t>
  </si>
  <si>
    <t>Murphy, Basil I.</t>
  </si>
  <si>
    <t>Tarcento</t>
  </si>
  <si>
    <t>Non Dapibus Rutrum PC</t>
  </si>
  <si>
    <t>Barber, Lee Y.</t>
  </si>
  <si>
    <t>Pazarcık</t>
  </si>
  <si>
    <t>Magna Ltd</t>
  </si>
  <si>
    <t>Estrada, Griffith I.</t>
  </si>
  <si>
    <t>São José</t>
  </si>
  <si>
    <t>Tincidunt Industries</t>
  </si>
  <si>
    <t>Scott, Jordan W.</t>
  </si>
  <si>
    <t>Provost</t>
  </si>
  <si>
    <t>Quisque Tincidunt LLC</t>
  </si>
  <si>
    <t>Chandler, Knox I.</t>
  </si>
  <si>
    <t>East Gwillimbury</t>
  </si>
  <si>
    <t>Ornare Industries</t>
  </si>
  <si>
    <t>Key, Kiara P.</t>
  </si>
  <si>
    <t>Barrhead</t>
  </si>
  <si>
    <t>Congue A Associates</t>
  </si>
  <si>
    <t>Lloyd, Felicia O.</t>
  </si>
  <si>
    <t>Bremerhaven</t>
  </si>
  <si>
    <t>Egestas A Corporation</t>
  </si>
  <si>
    <t>Frederick, Olympia V.</t>
  </si>
  <si>
    <t>Muradiye</t>
  </si>
  <si>
    <t>Scelerisque Mollis Phasellus Ltd</t>
  </si>
  <si>
    <t>Jacobs, Hyatt E.</t>
  </si>
  <si>
    <t>Omaha</t>
  </si>
  <si>
    <t>Consectetuer Mauris Corporation</t>
  </si>
  <si>
    <t>Kline, Anne F.</t>
  </si>
  <si>
    <t>Pradamano</t>
  </si>
  <si>
    <t>At Nisi Cum Foundation</t>
  </si>
  <si>
    <t>Kirk, Mufutau K.</t>
  </si>
  <si>
    <t>Cairo Montenotte</t>
  </si>
  <si>
    <t>Vehicula Aliquet Industries</t>
  </si>
  <si>
    <t>Hardy, Quentin E.</t>
  </si>
  <si>
    <t>Borgo Valsugana</t>
  </si>
  <si>
    <t>Varius Ultrices Mauris Industries</t>
  </si>
  <si>
    <t>Dalton, Driscoll F.</t>
  </si>
  <si>
    <t>Villa Verde</t>
  </si>
  <si>
    <t>Lectus Pede Consulting</t>
  </si>
  <si>
    <t>Atkins, Nola J.</t>
  </si>
  <si>
    <t>Aliano</t>
  </si>
  <si>
    <t>Vel Sapien Imperdiet Company</t>
  </si>
  <si>
    <t>Mcmillan, Maia Q.</t>
  </si>
  <si>
    <t>Maastricht</t>
  </si>
  <si>
    <t>Elit Elit Limited</t>
  </si>
  <si>
    <t>Colon, Price A.</t>
  </si>
  <si>
    <t>Calera de Tango</t>
  </si>
  <si>
    <t>Donec Nibh Quisque Industries</t>
  </si>
  <si>
    <t>Anderson, Leonard H.</t>
  </si>
  <si>
    <t>Sosnowiec</t>
  </si>
  <si>
    <t>Tincidunt Donec Foundation</t>
  </si>
  <si>
    <t>Watkins, Stone E.</t>
  </si>
  <si>
    <t>Regina</t>
  </si>
  <si>
    <t>Gravida Non Ltd</t>
  </si>
  <si>
    <t>Bean, Zorita B.</t>
  </si>
  <si>
    <t>Coinco</t>
  </si>
  <si>
    <t>Nunc Ut Limited</t>
  </si>
  <si>
    <t>Potts, Stephanie J.</t>
  </si>
  <si>
    <t>San Benedetto del Tronto</t>
  </si>
  <si>
    <t>Vestibulum Ut Eros Foundation</t>
  </si>
  <si>
    <t>Mcfadden, Penelope S.</t>
  </si>
  <si>
    <t>Salem</t>
  </si>
  <si>
    <t>Integer Institute</t>
  </si>
  <si>
    <t>Hess, Calista O.</t>
  </si>
  <si>
    <t>100 Mile House</t>
  </si>
  <si>
    <t>Ipsum Non Arcu Limited</t>
  </si>
  <si>
    <t>Wooten, Plato Y.</t>
  </si>
  <si>
    <t>Fogo</t>
  </si>
  <si>
    <t>Non Bibendum LLP</t>
  </si>
  <si>
    <t>Terry, Nathaniel I.</t>
  </si>
  <si>
    <t>Lebbeke</t>
  </si>
  <si>
    <t>Risus Morbi Metus Institute</t>
  </si>
  <si>
    <t>Alston, Rhea K.</t>
  </si>
  <si>
    <t>Halesowen</t>
  </si>
  <si>
    <t>Integer Id Corp.</t>
  </si>
  <si>
    <t>Farrell, Cooper W.</t>
  </si>
  <si>
    <t>Lethbridge</t>
  </si>
  <si>
    <t>Lorem Vitae Corp.</t>
  </si>
  <si>
    <t>Lindsey, Gary U.</t>
  </si>
  <si>
    <t>Novoli</t>
  </si>
  <si>
    <t>Senectus Et Netus Company</t>
  </si>
  <si>
    <t>Weeks, Lev P.</t>
  </si>
  <si>
    <t>Neustadt</t>
  </si>
  <si>
    <t>Dictum Eleifend Nunc LLP</t>
  </si>
  <si>
    <t>Kerr, Dean U.</t>
  </si>
  <si>
    <t>Assebroek</t>
  </si>
  <si>
    <t>Ut Inc.</t>
  </si>
  <si>
    <t>Reese, Brenden T.</t>
  </si>
  <si>
    <t>Mörfelden-Walldorf</t>
  </si>
  <si>
    <t>Pulvinar Arcu Et Industries</t>
  </si>
  <si>
    <t>Stephenson, Cheyenne Y.</t>
  </si>
  <si>
    <t>Primavera</t>
  </si>
  <si>
    <t>Non Corporation</t>
  </si>
  <si>
    <t>Zamora, Imogene W.</t>
  </si>
  <si>
    <t>Norcia</t>
  </si>
  <si>
    <t>Posuere Ltd</t>
  </si>
  <si>
    <t>Baker, Thane O.</t>
  </si>
  <si>
    <t>Sunset Point</t>
  </si>
  <si>
    <t>Ut LLP</t>
  </si>
  <si>
    <t>Herrera, Nelle D.</t>
  </si>
  <si>
    <t>Bismil</t>
  </si>
  <si>
    <t>Velit Eu Sem PC</t>
  </si>
  <si>
    <t>Watson, Dalton P.</t>
  </si>
  <si>
    <t>La Cisterna</t>
  </si>
  <si>
    <t>Pellentesque Eget Dictum LLP</t>
  </si>
  <si>
    <t>Crane, Orson O.</t>
  </si>
  <si>
    <t>Rivello</t>
  </si>
  <si>
    <t>Curabitur Consequat Industries</t>
  </si>
  <si>
    <t>Pittman, Brianna V.</t>
  </si>
  <si>
    <t>Isernia</t>
  </si>
  <si>
    <t>Charles, Shellie F.</t>
  </si>
  <si>
    <t>Lochranza</t>
  </si>
  <si>
    <t>Nibh Lacinia Ltd</t>
  </si>
  <si>
    <t>Juarez, Gabriel L.</t>
  </si>
  <si>
    <t>Hachy</t>
  </si>
  <si>
    <t>Tincidunt LLP</t>
  </si>
  <si>
    <t>Hays, Germaine K.</t>
  </si>
  <si>
    <t>Altach</t>
  </si>
  <si>
    <t>Dates</t>
  </si>
  <si>
    <t>Numbers</t>
  </si>
  <si>
    <t>Count of animals:</t>
  </si>
  <si>
    <t>Minnie</t>
  </si>
  <si>
    <t>Jerry</t>
  </si>
  <si>
    <t>Mouse</t>
  </si>
  <si>
    <t>Speedy</t>
  </si>
  <si>
    <t>Slow Poke</t>
  </si>
  <si>
    <t>Turtles</t>
  </si>
  <si>
    <t>Fluffy</t>
  </si>
  <si>
    <t>Tom</t>
  </si>
  <si>
    <t>Cats</t>
  </si>
  <si>
    <t>Bridget</t>
  </si>
  <si>
    <t>Rex</t>
  </si>
  <si>
    <t>Dogs</t>
  </si>
  <si>
    <t>female name</t>
  </si>
  <si>
    <t>male name</t>
  </si>
  <si>
    <t>Animal</t>
  </si>
  <si>
    <t>merged &amp; centered</t>
  </si>
  <si>
    <t>Text</t>
  </si>
  <si>
    <t xml:space="preserve"> </t>
  </si>
  <si>
    <t>Data types - text and numbers</t>
  </si>
  <si>
    <t>Basic Arithmetic</t>
  </si>
  <si>
    <t>Sample data:</t>
  </si>
  <si>
    <t>Formulas - simple calculations</t>
  </si>
  <si>
    <t>Monday</t>
  </si>
  <si>
    <t>Days</t>
  </si>
  <si>
    <t>Absolute</t>
  </si>
  <si>
    <t>Relative</t>
  </si>
  <si>
    <t>Thing 3</t>
  </si>
  <si>
    <t>Thing 2</t>
  </si>
  <si>
    <t>Thing 1</t>
  </si>
  <si>
    <t>Count of employees:</t>
  </si>
  <si>
    <t>Avg Wage:</t>
  </si>
  <si>
    <t>Tot Wage:</t>
  </si>
  <si>
    <t xml:space="preserve"> hours:</t>
  </si>
  <si>
    <t>Quirinus</t>
  </si>
  <si>
    <t>Lavender</t>
  </si>
  <si>
    <t>Sirius</t>
  </si>
  <si>
    <t>Katie</t>
  </si>
  <si>
    <t>Newt</t>
  </si>
  <si>
    <t>Bellatrix</t>
  </si>
  <si>
    <t>Dobby</t>
  </si>
  <si>
    <t>Draco</t>
  </si>
  <si>
    <t>Ron</t>
  </si>
  <si>
    <t>Hermoine</t>
  </si>
  <si>
    <t>Harry</t>
  </si>
  <si>
    <t>Pay</t>
  </si>
  <si>
    <t>Wage</t>
  </si>
  <si>
    <t>Tot Hours</t>
  </si>
  <si>
    <t>Fri</t>
  </si>
  <si>
    <t>Thu</t>
  </si>
  <si>
    <t>Wed</t>
  </si>
  <si>
    <t>Tue</t>
  </si>
  <si>
    <t>Mon</t>
  </si>
  <si>
    <t>Name</t>
  </si>
  <si>
    <t>Put it together</t>
  </si>
  <si>
    <t>fte hours:</t>
  </si>
  <si>
    <t>My Awesome Report</t>
  </si>
  <si>
    <t>Putting it Together - possible answers</t>
  </si>
  <si>
    <t>CountA:</t>
  </si>
  <si>
    <t>Min:</t>
  </si>
  <si>
    <t>Max:</t>
  </si>
  <si>
    <t>Count:</t>
  </si>
  <si>
    <t>Average:</t>
  </si>
  <si>
    <t>Sum:</t>
  </si>
  <si>
    <t>Functions</t>
  </si>
  <si>
    <t>Median</t>
  </si>
  <si>
    <t>3rd Largest</t>
  </si>
  <si>
    <t>Average</t>
  </si>
  <si>
    <t>Maximum</t>
  </si>
  <si>
    <t>Minimum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</si>
  <si>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</si>
  <si>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</si>
  <si>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</si>
  <si>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</si>
  <si>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</si>
  <si>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</si>
  <si>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</si>
  <si>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</si>
  <si>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</si>
  <si>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</si>
  <si>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</si>
  <si>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</si>
  <si>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Year</t>
  </si>
  <si>
    <t>2005 to 2015</t>
  </si>
  <si>
    <t>Years:</t>
  </si>
  <si>
    <t>Gasoline, all types, per gallon/3.785 liters</t>
  </si>
  <si>
    <t>Item:</t>
  </si>
  <si>
    <t>U.S. city average</t>
  </si>
  <si>
    <t>Area:</t>
  </si>
  <si>
    <t>Consumer Price Index - Average Price Data</t>
  </si>
  <si>
    <t>Press &lt;CNTL ~&gt; to reveal formulas</t>
  </si>
  <si>
    <t>Autofill - Relative vs. Absolute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</si>
</sst>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#0.000"/>
  </numFmts>
  <fonts count="17" x14ac:knownFonts="1">
    <font>
      <sz val="11"/>
      <color indexed="8"/>
      <name val="Calibri"/>
    </font>
    <font>
      <sz val="11"/>
      <color theme="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28"/>
      <color theme="0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sz val="20"/>
      <color theme="1"/>
      <name val="Century Gothic"/>
      <family val="2"/>
      <scheme val="minor"/>
    </font>
    <font>
      <sz val="11"/>
      <color indexed="8"/>
      <name val="Century Gothic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rgb="FFC0000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 applyFill="0" applyProtection="0"/>
    <xf numFmtId="0" fontId="1" fillId="0" borderId="0"/>
    <xf numFmtId="44" fontId="1" fillId="0" borderId="0" applyFont="0" applyFill="0" applyBorder="0" applyAlignment="0" applyProtection="0"/>
    <xf numFmtId="0" fontId="12" fillId="0" borderId="0"/>
  </cellStyleXfs>
  <cellXfs count="68">
    <xf numFmtId="0" fontId="0" fillId="0" borderId="0" xfId="0" applyFill="1" applyProtection="1"/>
    <xf numFmtId="164" fontId="0" fillId="0" borderId="0" xfId="0" applyNumberFormat="1" applyFill="1" applyProtection="1"/>
    <xf numFmtId="0" fontId="1" fillId="0" borderId="0" xfId="1"/>
    <xf numFmtId="2" fontId="1" fillId="0" borderId="0" xfId="1" applyNumberFormat="1"/>
    <xf numFmtId="18" fontId="1" fillId="0" borderId="0" xfId="1" applyNumberFormat="1"/>
    <xf numFmtId="14" fontId="1" fillId="0" borderId="0" xfId="1" applyNumberFormat="1"/>
    <xf numFmtId="15" fontId="1" fillId="0" borderId="0" xfId="1" applyNumberFormat="1"/>
    <xf numFmtId="17" fontId="1" fillId="0" borderId="0" xfId="1" applyNumberFormat="1"/>
    <xf numFmtId="0" fontId="5" fillId="0" borderId="0" xfId="1" applyFont="1" applyFill="1" applyAlignment="1">
      <alignment vertical="center"/>
    </xf>
    <xf numFmtId="44" fontId="0" fillId="0" borderId="0" xfId="2" applyFont="1"/>
    <xf numFmtId="0" fontId="1" fillId="0" borderId="0" xfId="1" applyFill="1"/>
    <xf numFmtId="0" fontId="5" fillId="0" borderId="0" xfId="1" applyFont="1" applyFill="1" applyAlignment="1">
      <alignment horizontal="center"/>
    </xf>
    <xf numFmtId="0" fontId="7" fillId="0" borderId="0" xfId="1" applyFont="1"/>
    <xf numFmtId="0" fontId="3" fillId="0" borderId="0" xfId="1" applyFont="1"/>
    <xf numFmtId="0" fontId="6" fillId="2" borderId="0" xfId="1" applyFont="1" applyFill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9" fillId="0" borderId="0" xfId="1" applyFont="1"/>
    <xf numFmtId="0" fontId="10" fillId="0" borderId="0" xfId="1" applyFont="1"/>
    <xf numFmtId="0" fontId="3" fillId="0" borderId="0" xfId="2" applyNumberFormat="1" applyFont="1" applyFill="1" applyBorder="1"/>
    <xf numFmtId="0" fontId="3" fillId="0" borderId="0" xfId="1" applyFont="1" applyAlignment="1">
      <alignment horizontal="right"/>
    </xf>
    <xf numFmtId="0" fontId="3" fillId="0" borderId="0" xfId="2" applyNumberFormat="1" applyFont="1"/>
    <xf numFmtId="0" fontId="3" fillId="0" borderId="9" xfId="1" applyFont="1" applyBorder="1" applyAlignment="1">
      <alignment horizontal="right"/>
    </xf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9" xfId="1" applyBorder="1"/>
    <xf numFmtId="0" fontId="1" fillId="0" borderId="16" xfId="1" applyBorder="1"/>
    <xf numFmtId="165" fontId="3" fillId="0" borderId="0" xfId="1" applyNumberFormat="1" applyFont="1"/>
    <xf numFmtId="44" fontId="3" fillId="0" borderId="0" xfId="2" applyFont="1" applyFill="1" applyBorder="1"/>
    <xf numFmtId="0" fontId="1" fillId="0" borderId="0" xfId="1" applyAlignment="1">
      <alignment horizontal="right"/>
    </xf>
    <xf numFmtId="44" fontId="3" fillId="0" borderId="0" xfId="2" applyFont="1"/>
    <xf numFmtId="0" fontId="6" fillId="0" borderId="0" xfId="1" applyFont="1" applyFill="1" applyAlignment="1">
      <alignment vertical="center"/>
    </xf>
    <xf numFmtId="0" fontId="12" fillId="0" borderId="0" xfId="3"/>
    <xf numFmtId="166" fontId="13" fillId="0" borderId="0" xfId="3" applyNumberFormat="1" applyFont="1" applyFill="1" applyAlignment="1">
      <alignment horizontal="right"/>
    </xf>
    <xf numFmtId="0" fontId="14" fillId="0" borderId="0" xfId="3" applyFont="1" applyFill="1" applyAlignment="1">
      <alignment horizontal="left"/>
    </xf>
    <xf numFmtId="0" fontId="14" fillId="0" borderId="17" xfId="3" applyFont="1" applyFill="1" applyBorder="1" applyAlignment="1">
      <alignment horizontal="center" wrapText="1"/>
    </xf>
    <xf numFmtId="0" fontId="14" fillId="0" borderId="0" xfId="3" applyFont="1" applyFill="1" applyAlignment="1">
      <alignment horizontal="left" vertical="top" wrapText="1"/>
    </xf>
    <xf numFmtId="0" fontId="2" fillId="3" borderId="0" xfId="3" applyFont="1" applyFill="1"/>
    <xf numFmtId="166" fontId="16" fillId="0" borderId="0" xfId="3" applyNumberFormat="1" applyFont="1"/>
    <xf numFmtId="0" fontId="16" fillId="0" borderId="0" xfId="3" applyFont="1"/>
    <xf numFmtId="0" fontId="1" fillId="0" borderId="8" xfId="1" applyBorder="1" applyAlignment="1">
      <alignment horizontal="center"/>
    </xf>
    <xf numFmtId="0" fontId="1" fillId="0" borderId="7" xfId="1" applyBorder="1" applyAlignment="1">
      <alignment horizont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5" fillId="0" borderId="0" xfId="3" applyFont="1" applyFill="1" applyAlignment="1">
      <alignment horizontal="left"/>
    </xf>
    <xf numFmtId="0" fontId="12" fillId="0" borderId="0" xfId="3"/>
    <xf numFmtId="0" fontId="13" fillId="0" borderId="0" xfId="3" applyFont="1" applyFill="1" applyAlignment="1">
      <alignment horizontal="left" vertical="top" wrapText="1"/>
    </xf>
    <xf numFmtId="0" fontId="13" fillId="0" borderId="0" xfId="3" applyFont="1" applyFill="1" applyAlignment="1">
      <alignment horizontal="left"/>
    </xf>
    <xf numFmtId="0" fontId="12" fillId="0" borderId="0" xfId="3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6" fillId="2" borderId="0" xfId="1" applyFont="1" applyFill="1" applyAlignment="1">
      <alignment horizontal="center"/>
    </xf>
    <xf numFmtId="0" fontId="1" fillId="0" borderId="0" xfId="1" applyAlignment="1">
      <alignment horizontal="right"/>
    </xf>
    <xf numFmtId="0" fontId="4" fillId="2" borderId="0" xfId="1" applyFont="1" applyFill="1" applyAlignment="1">
      <alignment vertical="center"/>
    </xf>
    <xf numFmtId="0" fontId="11" fillId="3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/>
  </cellXfs>
  <cellStyles count="4">
    <cellStyle name="Currency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142875</xdr:rowOff>
    </xdr:from>
    <xdr:to>
      <xdr:col>14</xdr:col>
      <xdr:colOff>3511</xdr:colOff>
      <xdr:row>12</xdr:row>
      <xdr:rowOff>95250</xdr:rowOff>
    </xdr:to>
    <xdr:sp macro="" textlink="">
      <xdr:nvSpPr>
        <xdr:cNvPr id="2" name="TextBox 1"/>
        <xdr:cNvSpPr txBox="1"/>
      </xdr:nvSpPr>
      <xdr:spPr>
        <a:xfrm>
          <a:off x="4295775" y="781050"/>
          <a:ext cx="4242136" cy="1847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 Mathematical operators: ( 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^ </a:t>
          </a:r>
          <a:r>
            <a:rPr lang="en-US" sz="1100"/>
            <a:t> * /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-</a:t>
          </a:r>
          <a:r>
            <a:rPr lang="en-US" sz="1100"/>
            <a:t>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</a:t>
          </a:r>
          <a:r>
            <a:rPr lang="en-US" sz="1400" b="1" baseline="0"/>
            <a:t>`</a:t>
          </a:r>
          <a:r>
            <a:rPr lang="en-US" sz="1100" b="1" baseline="0"/>
            <a:t>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0</xdr:col>
      <xdr:colOff>78207</xdr:colOff>
      <xdr:row>13</xdr:row>
      <xdr:rowOff>5014</xdr:rowOff>
    </xdr:from>
    <xdr:to>
      <xdr:col>3</xdr:col>
      <xdr:colOff>288758</xdr:colOff>
      <xdr:row>20</xdr:row>
      <xdr:rowOff>200025</xdr:rowOff>
    </xdr:to>
    <xdr:sp macro="" textlink="">
      <xdr:nvSpPr>
        <xdr:cNvPr id="3" name="TextBox 2"/>
        <xdr:cNvSpPr txBox="1"/>
      </xdr:nvSpPr>
      <xdr:spPr>
        <a:xfrm>
          <a:off x="78207" y="2729164"/>
          <a:ext cx="2267951" cy="166186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1:</a:t>
          </a:r>
          <a:endParaRPr lang="en-US" sz="1100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B10, enter </a:t>
          </a:r>
          <a:r>
            <a:rPr lang="en-US" sz="1100" b="1" baseline="0"/>
            <a:t>=2+3/6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B11, enter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=2+(3/6)</a:t>
          </a:r>
          <a:endParaRPr lang="en-US" sz="1100" b="1" baseline="0"/>
        </a:p>
        <a:p>
          <a:r>
            <a:rPr lang="en-US" sz="1100" baseline="0"/>
            <a:t>In cell B12, enter </a:t>
          </a:r>
          <a:r>
            <a:rPr lang="en-US" sz="1100" b="1" baseline="0"/>
            <a:t>=(2+3)/6</a:t>
          </a:r>
        </a:p>
        <a:p>
          <a:endParaRPr lang="en-US" sz="1100" b="1" baseline="0"/>
        </a:p>
        <a:p>
          <a:r>
            <a:rPr lang="en-US" sz="1100" b="0" baseline="0"/>
            <a:t>B10 and B11 should have the same value.</a:t>
          </a:r>
        </a:p>
        <a:p>
          <a:endParaRPr lang="en-US" sz="1100"/>
        </a:p>
      </xdr:txBody>
    </xdr:sp>
    <xdr:clientData/>
  </xdr:twoCellAnchor>
  <xdr:twoCellAnchor>
    <xdr:from>
      <xdr:col>3</xdr:col>
      <xdr:colOff>371475</xdr:colOff>
      <xdr:row>13</xdr:row>
      <xdr:rowOff>9525</xdr:rowOff>
    </xdr:from>
    <xdr:to>
      <xdr:col>7</xdr:col>
      <xdr:colOff>38100</xdr:colOff>
      <xdr:row>21</xdr:row>
      <xdr:rowOff>0</xdr:rowOff>
    </xdr:to>
    <xdr:sp macro="" textlink="">
      <xdr:nvSpPr>
        <xdr:cNvPr id="4" name="TextBox 3"/>
        <xdr:cNvSpPr txBox="1"/>
      </xdr:nvSpPr>
      <xdr:spPr>
        <a:xfrm>
          <a:off x="2428875" y="2733675"/>
          <a:ext cx="2409825" cy="1666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Excerise 2:</a:t>
          </a:r>
        </a:p>
        <a:p>
          <a:r>
            <a:rPr lang="en-US" sz="1100"/>
            <a:t>A10</a:t>
          </a:r>
          <a:r>
            <a:rPr lang="en-US" sz="1100" baseline="0"/>
            <a:t> ends in a repeating value.  </a:t>
          </a:r>
        </a:p>
        <a:p>
          <a:endParaRPr lang="en-US" sz="1100" baseline="0"/>
        </a:p>
        <a:p>
          <a:r>
            <a:rPr lang="en-US" sz="1100" baseline="0"/>
            <a:t>Another way to format this is to:</a:t>
          </a:r>
        </a:p>
        <a:p>
          <a:r>
            <a:rPr lang="en-US" sz="1100" baseline="0"/>
            <a:t>  &lt;right click&gt; the cell</a:t>
          </a:r>
        </a:p>
        <a:p>
          <a:r>
            <a:rPr lang="en-US" sz="1100" baseline="0"/>
            <a:t>   in the pop-up window, select</a:t>
          </a:r>
        </a:p>
        <a:p>
          <a:r>
            <a:rPr lang="en-US" sz="1100" baseline="0"/>
            <a:t>         Format Cells.</a:t>
          </a:r>
        </a:p>
        <a:p>
          <a:r>
            <a:rPr lang="en-US" sz="1100" baseline="0"/>
            <a:t>    Click Number</a:t>
          </a:r>
        </a:p>
        <a:p>
          <a:r>
            <a:rPr lang="en-US" sz="1100" baseline="0"/>
            <a:t>    Decimal places = 2 </a:t>
          </a:r>
        </a:p>
        <a:p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>
    <xdr:from>
      <xdr:col>7</xdr:col>
      <xdr:colOff>123825</xdr:colOff>
      <xdr:row>13</xdr:row>
      <xdr:rowOff>0</xdr:rowOff>
    </xdr:from>
    <xdr:to>
      <xdr:col>10</xdr:col>
      <xdr:colOff>447675</xdr:colOff>
      <xdr:row>20</xdr:row>
      <xdr:rowOff>190500</xdr:rowOff>
    </xdr:to>
    <xdr:sp macro="" textlink="">
      <xdr:nvSpPr>
        <xdr:cNvPr id="6" name="TextBox 5"/>
        <xdr:cNvSpPr txBox="1"/>
      </xdr:nvSpPr>
      <xdr:spPr>
        <a:xfrm>
          <a:off x="4924425" y="2724150"/>
          <a:ext cx="2381250" cy="16573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3:</a:t>
          </a:r>
        </a:p>
        <a:p>
          <a:r>
            <a:rPr lang="en-US" sz="1100" baseline="0"/>
            <a:t>press &lt;Ctrl `&gt; to see formulas</a:t>
          </a:r>
        </a:p>
        <a:p>
          <a:r>
            <a:rPr lang="en-US" sz="1100" baseline="0"/>
            <a:t>press &lt;Ctrl `&gt; again to see</a:t>
          </a:r>
        </a:p>
        <a:p>
          <a:r>
            <a:rPr lang="en-US" sz="1100" baseline="0"/>
            <a:t>     data.</a:t>
          </a:r>
        </a:p>
        <a:p>
          <a:endParaRPr lang="en-US" sz="1100" baseline="0"/>
        </a:p>
        <a:p>
          <a:r>
            <a:rPr lang="en-US" sz="1100" b="1" baseline="0"/>
            <a:t>Note: the ` key is above the Tab key.</a:t>
          </a:r>
          <a:endParaRPr lang="en-US" sz="1100" b="1"/>
        </a:p>
      </xdr:txBody>
    </xdr:sp>
    <xdr:clientData/>
  </xdr:twoCellAnchor>
  <xdr:twoCellAnchor>
    <xdr:from>
      <xdr:col>0</xdr:col>
      <xdr:colOff>66676</xdr:colOff>
      <xdr:row>21</xdr:row>
      <xdr:rowOff>104775</xdr:rowOff>
    </xdr:from>
    <xdr:to>
      <xdr:col>3</xdr:col>
      <xdr:colOff>276226</xdr:colOff>
      <xdr:row>27</xdr:row>
      <xdr:rowOff>200025</xdr:rowOff>
    </xdr:to>
    <xdr:sp macro="" textlink="">
      <xdr:nvSpPr>
        <xdr:cNvPr id="7" name="TextBox 6"/>
        <xdr:cNvSpPr txBox="1"/>
      </xdr:nvSpPr>
      <xdr:spPr>
        <a:xfrm>
          <a:off x="66676" y="4505325"/>
          <a:ext cx="2266950" cy="1352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4:</a:t>
          </a:r>
        </a:p>
        <a:p>
          <a:r>
            <a:rPr lang="en-US" sz="1100" baseline="0"/>
            <a:t>Divide by 0</a:t>
          </a:r>
        </a:p>
        <a:p>
          <a:endParaRPr lang="en-US" sz="1100" baseline="0"/>
        </a:p>
        <a:p>
          <a:r>
            <a:rPr lang="en-US" sz="1100" baseline="0"/>
            <a:t>in a cell, enter =A5/C6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#DIV/0!</a:t>
          </a:r>
          <a:r>
            <a:rPr lang="en-US"/>
            <a:t> and a green triangle in the corner.</a:t>
          </a:r>
          <a:endParaRPr lang="en-US" sz="1100"/>
        </a:p>
      </xdr:txBody>
    </xdr:sp>
    <xdr:clientData/>
  </xdr:twoCellAnchor>
  <xdr:twoCellAnchor>
    <xdr:from>
      <xdr:col>3</xdr:col>
      <xdr:colOff>371474</xdr:colOff>
      <xdr:row>21</xdr:row>
      <xdr:rowOff>114299</xdr:rowOff>
    </xdr:from>
    <xdr:to>
      <xdr:col>11</xdr:col>
      <xdr:colOff>9525</xdr:colOff>
      <xdr:row>32</xdr:row>
      <xdr:rowOff>171450</xdr:rowOff>
    </xdr:to>
    <xdr:sp macro="" textlink="">
      <xdr:nvSpPr>
        <xdr:cNvPr id="8" name="TextBox 7"/>
        <xdr:cNvSpPr txBox="1"/>
      </xdr:nvSpPr>
      <xdr:spPr>
        <a:xfrm>
          <a:off x="2428874" y="4514849"/>
          <a:ext cx="5124451" cy="23622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5</a:t>
          </a:r>
          <a:r>
            <a:rPr lang="en-US" sz="1100" baseline="0"/>
            <a:t> - ways to enter formulas.</a:t>
          </a:r>
        </a:p>
        <a:p>
          <a:endParaRPr lang="en-US" sz="1100" baseline="0"/>
        </a:p>
        <a:p>
          <a:r>
            <a:rPr lang="en-US" sz="1100" baseline="0"/>
            <a:t>a) type it in.  Great if you type well.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=5+3  </a:t>
          </a:r>
          <a:r>
            <a:rPr lang="en-US" sz="1100" baseline="0"/>
            <a:t>and press Enter or Tab.</a:t>
          </a:r>
        </a:p>
        <a:p>
          <a:r>
            <a:rPr lang="en-US" sz="1100" baseline="0"/>
            <a:t>     Notice that as you type, the formula bar is getting filled in.</a:t>
          </a:r>
        </a:p>
        <a:p>
          <a:r>
            <a:rPr lang="en-US" sz="1100" baseline="0"/>
            <a:t>     You can enter / update a formula in either the cell or the formula bar.</a:t>
          </a:r>
        </a:p>
        <a:p>
          <a:r>
            <a:rPr lang="en-US" sz="1100" baseline="0"/>
            <a:t>     </a:t>
          </a:r>
        </a:p>
        <a:p>
          <a:r>
            <a:rPr lang="en-US" sz="1100" baseline="0"/>
            <a:t>b) type and "click it" in.  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</a:t>
          </a:r>
          <a:r>
            <a:rPr lang="en-US" sz="1100" baseline="0"/>
            <a:t>  then click on </a:t>
          </a:r>
          <a:r>
            <a:rPr lang="en-US" sz="1100" b="1" baseline="0"/>
            <a:t>A5</a:t>
          </a:r>
          <a:r>
            <a:rPr lang="en-US" sz="1100" baseline="0"/>
            <a:t>, type </a:t>
          </a:r>
          <a:r>
            <a:rPr lang="en-US" sz="1100" b="1" baseline="0"/>
            <a:t>+</a:t>
          </a:r>
          <a:r>
            <a:rPr lang="en-US" sz="1100" baseline="0"/>
            <a:t>, click on </a:t>
          </a:r>
          <a:r>
            <a:rPr lang="en-US" sz="1100" b="1" baseline="0"/>
            <a:t>C4</a:t>
          </a:r>
        </a:p>
        <a:p>
          <a:r>
            <a:rPr lang="en-US" sz="1100" b="1" baseline="0"/>
            <a:t>     </a:t>
          </a:r>
          <a:r>
            <a:rPr lang="en-US" sz="1100" b="0" baseline="0"/>
            <a:t>press Enter or Tab.</a:t>
          </a:r>
          <a:endParaRPr lang="en-US" sz="1100" b="1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Notice that as you type, the formula bar is getting filled in.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Also, notice the cell names turn the same color as the cell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highlighting</a:t>
          </a:r>
          <a:endParaRPr lang="en-US">
            <a:effectLst/>
          </a:endParaRPr>
        </a:p>
        <a:p>
          <a:endParaRPr lang="en-US" sz="1100" baseline="0"/>
        </a:p>
      </xdr:txBody>
    </xdr:sp>
    <xdr:clientData/>
  </xdr:twoCellAnchor>
  <xdr:oneCellAnchor>
    <xdr:from>
      <xdr:col>0</xdr:col>
      <xdr:colOff>438150</xdr:colOff>
      <xdr:row>34</xdr:row>
      <xdr:rowOff>38100</xdr:rowOff>
    </xdr:from>
    <xdr:ext cx="3609115" cy="1362075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162800"/>
          <a:ext cx="3609115" cy="1362075"/>
        </a:xfrm>
        <a:prstGeom prst="rect">
          <a:avLst/>
        </a:prstGeom>
        <a:ln w="5715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0</xdr:col>
      <xdr:colOff>409575</xdr:colOff>
      <xdr:row>41</xdr:row>
      <xdr:rowOff>180975</xdr:rowOff>
    </xdr:from>
    <xdr:to>
      <xdr:col>9</xdr:col>
      <xdr:colOff>523875</xdr:colOff>
      <xdr:row>50</xdr:row>
      <xdr:rowOff>19050</xdr:rowOff>
    </xdr:to>
    <xdr:sp macro="" textlink="">
      <xdr:nvSpPr>
        <xdr:cNvPr id="10" name="TextBox 9"/>
        <xdr:cNvSpPr txBox="1"/>
      </xdr:nvSpPr>
      <xdr:spPr>
        <a:xfrm>
          <a:off x="409575" y="8772525"/>
          <a:ext cx="628650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baseline="0"/>
            <a:t>   </a:t>
          </a:r>
          <a:r>
            <a:rPr lang="en-US" sz="1100"/>
            <a:t>caret,</a:t>
          </a:r>
          <a:r>
            <a:rPr lang="en-US" sz="1100" baseline="0"/>
            <a:t> or &lt;shift 6&gt; is the exponent sign</a:t>
          </a:r>
        </a:p>
        <a:p>
          <a:r>
            <a:rPr lang="en-US" sz="1100" baseline="0"/>
            <a:t>*     asterisk, or &lt;shift 8&gt; is the multiplication sign</a:t>
          </a:r>
        </a:p>
        <a:p>
          <a:r>
            <a:rPr lang="en-US" sz="1100" baseline="0"/>
            <a:t>/     slash (underneath the ? mark) is the division sign</a:t>
          </a:r>
        </a:p>
        <a:p>
          <a:r>
            <a:rPr lang="en-US" sz="1100" baseline="0"/>
            <a:t>+    for addition </a:t>
          </a:r>
        </a:p>
        <a:p>
          <a:r>
            <a:rPr lang="en-US" sz="1100" baseline="0"/>
            <a:t>-     for subtraction</a:t>
          </a:r>
          <a:endParaRPr lang="en-US" sz="1100"/>
        </a:p>
        <a:p>
          <a:endParaRPr lang="en-US" sz="1100"/>
        </a:p>
        <a:p>
          <a:r>
            <a:rPr lang="en-US" sz="1100"/>
            <a:t>For other math symbols, see:</a:t>
          </a:r>
        </a:p>
        <a:p>
          <a:r>
            <a:rPr lang="en-US" sz="1100"/>
            <a:t>https://support.office.com/en-us/article/Calculation-operators-and-precedence-in-Excel-48be406d-4975-4d31-b2b8-7af9e0e2878a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57149</xdr:rowOff>
    </xdr:from>
    <xdr:to>
      <xdr:col>12</xdr:col>
      <xdr:colOff>295276</xdr:colOff>
      <xdr:row>12</xdr:row>
      <xdr:rowOff>28575</xdr:rowOff>
    </xdr:to>
    <xdr:sp macro="" textlink="">
      <xdr:nvSpPr>
        <xdr:cNvPr id="2" name="TextBox 1"/>
        <xdr:cNvSpPr txBox="1"/>
      </xdr:nvSpPr>
      <xdr:spPr>
        <a:xfrm>
          <a:off x="4429125" y="685799"/>
          <a:ext cx="3648076" cy="18573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Functions: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functions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formulas.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They all start with an equal sign.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function is a called routine which returns one value.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Ex: SUM(B7:B13) will add up all the numbers in that                                               range of cells.</a:t>
          </a:r>
        </a:p>
        <a:p>
          <a:endParaRPr lang="en-US">
            <a:effectLst/>
          </a:endParaRPr>
        </a:p>
        <a:p>
          <a:r>
            <a:rPr lang="en-US" sz="1100"/>
            <a:t>- each function expects</a:t>
          </a:r>
          <a:r>
            <a:rPr lang="en-US" sz="1100" baseline="0"/>
            <a:t> a certain number and type of data as input parameters.  Some are simple, others are not.</a:t>
          </a:r>
          <a:endParaRPr lang="en-US" sz="1100"/>
        </a:p>
      </xdr:txBody>
    </xdr:sp>
    <xdr:clientData/>
  </xdr:twoCellAnchor>
  <xdr:oneCellAnchor>
    <xdr:from>
      <xdr:col>7</xdr:col>
      <xdr:colOff>66675</xdr:colOff>
      <xdr:row>20</xdr:row>
      <xdr:rowOff>1</xdr:rowOff>
    </xdr:from>
    <xdr:ext cx="1481469" cy="14478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4191001"/>
          <a:ext cx="1481469" cy="144780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0</xdr:col>
      <xdr:colOff>152400</xdr:colOff>
      <xdr:row>17</xdr:row>
      <xdr:rowOff>28575</xdr:rowOff>
    </xdr:from>
    <xdr:to>
      <xdr:col>6</xdr:col>
      <xdr:colOff>314325</xdr:colOff>
      <xdr:row>28</xdr:row>
      <xdr:rowOff>76200</xdr:rowOff>
    </xdr:to>
    <xdr:sp macro="" textlink="">
      <xdr:nvSpPr>
        <xdr:cNvPr id="4" name="TextBox 3"/>
        <xdr:cNvSpPr txBox="1"/>
      </xdr:nvSpPr>
      <xdr:spPr>
        <a:xfrm>
          <a:off x="152400" y="3590925"/>
          <a:ext cx="3943350" cy="23526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Execise</a:t>
          </a:r>
          <a:r>
            <a:rPr lang="en-US" sz="1100" b="1" baseline="0"/>
            <a:t> 1:</a:t>
          </a:r>
        </a:p>
        <a:p>
          <a:r>
            <a:rPr lang="en-US" sz="1100" baseline="0"/>
            <a:t>Click on B14.  In this case, we are using the next blank cell at the bottom of a string of numbers we want to do math on.  </a:t>
          </a:r>
        </a:p>
        <a:p>
          <a:endParaRPr lang="en-US" sz="1100" baseline="0"/>
        </a:p>
        <a:p>
          <a:r>
            <a:rPr lang="en-US" sz="1100" baseline="0"/>
            <a:t>Click on the epsilon (Greek letter E) in the upper right corner drop down arrow.  Click on SUM.  Excel looks "up" and then to the "left" to find a bunch of numbers, then uses those addresses to use for the range.  In this case (B7:B13)</a:t>
          </a:r>
        </a:p>
        <a:p>
          <a:endParaRPr lang="en-US" sz="1100" baseline="0"/>
        </a:p>
        <a:p>
          <a:r>
            <a:rPr lang="en-US" sz="1100" baseline="0"/>
            <a:t>Use the same logic to have D14 hold the Average, and F14 have the Count.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oneCellAnchor>
    <xdr:from>
      <xdr:col>9</xdr:col>
      <xdr:colOff>295275</xdr:colOff>
      <xdr:row>20</xdr:row>
      <xdr:rowOff>9525</xdr:rowOff>
    </xdr:from>
    <xdr:ext cx="1190625" cy="1358319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4200525"/>
          <a:ext cx="1190625" cy="1358319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0</xdr:col>
      <xdr:colOff>180975</xdr:colOff>
      <xdr:row>28</xdr:row>
      <xdr:rowOff>161925</xdr:rowOff>
    </xdr:from>
    <xdr:to>
      <xdr:col>6</xdr:col>
      <xdr:colOff>333375</xdr:colOff>
      <xdr:row>32</xdr:row>
      <xdr:rowOff>57150</xdr:rowOff>
    </xdr:to>
    <xdr:sp macro="" textlink="">
      <xdr:nvSpPr>
        <xdr:cNvPr id="6" name="TextBox 5"/>
        <xdr:cNvSpPr txBox="1"/>
      </xdr:nvSpPr>
      <xdr:spPr>
        <a:xfrm>
          <a:off x="180975" y="5572125"/>
          <a:ext cx="3933825" cy="657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Exercise 2:</a:t>
          </a:r>
        </a:p>
        <a:p>
          <a:r>
            <a:rPr lang="en-US" sz="1100"/>
            <a:t>Click on B16.</a:t>
          </a:r>
          <a:r>
            <a:rPr lang="en-US" sz="1100" baseline="0"/>
            <a:t>  Formulas &gt; AutoSum drop down arrow, MAX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D16.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Formulas &gt; AutoSum drop down arrow, MIN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180975</xdr:colOff>
      <xdr:row>33</xdr:row>
      <xdr:rowOff>19049</xdr:rowOff>
    </xdr:from>
    <xdr:to>
      <xdr:col>6</xdr:col>
      <xdr:colOff>342900</xdr:colOff>
      <xdr:row>43</xdr:row>
      <xdr:rowOff>123824</xdr:rowOff>
    </xdr:to>
    <xdr:sp macro="" textlink="">
      <xdr:nvSpPr>
        <xdr:cNvPr id="7" name="TextBox 6"/>
        <xdr:cNvSpPr txBox="1"/>
      </xdr:nvSpPr>
      <xdr:spPr>
        <a:xfrm>
          <a:off x="180975" y="6381749"/>
          <a:ext cx="3943350" cy="20097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Exercise 3:</a:t>
          </a:r>
        </a:p>
        <a:p>
          <a:r>
            <a:rPr lang="en-US" sz="1100"/>
            <a:t>Click</a:t>
          </a:r>
          <a:r>
            <a:rPr lang="en-US" sz="1100" baseline="0"/>
            <a:t> on F16.  Formulas &gt; Insert Funtion.  In the pop-up window, type Count in the Search for a function area, and click on the Go button.  Note that there are many Count-like functions.  Click on COUNTA.</a:t>
          </a:r>
        </a:p>
        <a:p>
          <a:endParaRPr lang="en-US" sz="1100" baseline="0"/>
        </a:p>
        <a:p>
          <a:r>
            <a:rPr lang="en-US" sz="1100" baseline="0"/>
            <a:t>The Function Argument window pops up; change Value1 to be F7:F13, leave Value2 blank.</a:t>
          </a:r>
        </a:p>
        <a:p>
          <a:r>
            <a:rPr lang="en-US" sz="1100" baseline="0"/>
            <a:t>Also, the Formula Result gives you a preview of the answer.  </a:t>
          </a:r>
        </a:p>
        <a:p>
          <a:r>
            <a:rPr lang="en-US" sz="1100" baseline="0"/>
            <a:t>Click &lt;OK&gt;</a:t>
          </a:r>
        </a:p>
        <a:p>
          <a:r>
            <a:rPr lang="en-US" sz="1100" baseline="0"/>
            <a:t>  </a:t>
          </a:r>
          <a:endParaRPr lang="en-US" sz="1100"/>
        </a:p>
      </xdr:txBody>
    </xdr:sp>
    <xdr:clientData/>
  </xdr:twoCellAnchor>
  <xdr:oneCellAnchor>
    <xdr:from>
      <xdr:col>7</xdr:col>
      <xdr:colOff>57149</xdr:colOff>
      <xdr:row>29</xdr:row>
      <xdr:rowOff>291</xdr:rowOff>
    </xdr:from>
    <xdr:ext cx="2238941" cy="198141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9" y="6077241"/>
          <a:ext cx="2238941" cy="198141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oneCellAnchor>
    <xdr:from>
      <xdr:col>7</xdr:col>
      <xdr:colOff>66675</xdr:colOff>
      <xdr:row>39</xdr:row>
      <xdr:rowOff>171450</xdr:rowOff>
    </xdr:from>
    <xdr:ext cx="4015463" cy="230505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8343900"/>
          <a:ext cx="4015463" cy="230505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0</xdr:col>
      <xdr:colOff>200025</xdr:colOff>
      <xdr:row>44</xdr:row>
      <xdr:rowOff>142875</xdr:rowOff>
    </xdr:from>
    <xdr:to>
      <xdr:col>6</xdr:col>
      <xdr:colOff>314325</xdr:colOff>
      <xdr:row>65</xdr:row>
      <xdr:rowOff>38101</xdr:rowOff>
    </xdr:to>
    <xdr:sp macro="" textlink="">
      <xdr:nvSpPr>
        <xdr:cNvPr id="10" name="TextBox 9"/>
        <xdr:cNvSpPr txBox="1"/>
      </xdr:nvSpPr>
      <xdr:spPr>
        <a:xfrm>
          <a:off x="200025" y="9363075"/>
          <a:ext cx="4229100" cy="42957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Recap:</a:t>
          </a:r>
        </a:p>
        <a:p>
          <a:r>
            <a:rPr lang="en-US" sz="1100"/>
            <a:t>There</a:t>
          </a:r>
          <a:r>
            <a:rPr lang="en-US" sz="1100" baseline="0"/>
            <a:t> are at least 5 ways to enter a function.  Click in the desired cell and do one of the following:</a:t>
          </a:r>
        </a:p>
        <a:p>
          <a:endParaRPr lang="en-US" sz="1100" baseline="0"/>
        </a:p>
        <a:p>
          <a:r>
            <a:rPr lang="en-US" sz="1100" baseline="0"/>
            <a:t>- simply type in the formula in either the cell or the formula bar.</a:t>
          </a:r>
        </a:p>
        <a:p>
          <a:endParaRPr lang="en-US" sz="1100" baseline="0"/>
        </a:p>
        <a:p>
          <a:r>
            <a:rPr lang="en-US" sz="1100" baseline="0"/>
            <a:t>- Home &gt; Editing (all the way on the right side) and the AutoSum drop down arrow.  Select a commonly used function.</a:t>
          </a:r>
        </a:p>
        <a:p>
          <a:endParaRPr lang="en-US" sz="1100" baseline="0"/>
        </a:p>
        <a:p>
          <a:r>
            <a:rPr lang="en-US" sz="1100" baseline="0"/>
            <a:t>- Formulas &gt; Insert Function (or Shift + F3). In the Insert Function dialog box, type in some key word, such as count, or payment, and then click Enter.  This will bring up a list of functions related to your search term.</a:t>
          </a:r>
        </a:p>
        <a:p>
          <a:endParaRPr lang="en-US" sz="1100" baseline="0"/>
        </a:p>
        <a:p>
          <a:r>
            <a:rPr lang="en-US" sz="1100" baseline="0"/>
            <a:t>- Formulas &gt; Formula Library, and then browse for something useful.  Click on something that seems close.  This brings up the Insert Function Dialog box that gives a short description about that function.</a:t>
          </a:r>
        </a:p>
        <a:p>
          <a:endParaRPr lang="en-US" sz="1100" baseline="0"/>
        </a:p>
        <a:p>
          <a:r>
            <a:rPr lang="en-US" sz="1100" baseline="0"/>
            <a:t>- Select a range of cells (one row or one column), then click on the Quick Anaylis icon that pops up, then Totals.  Select desired function.</a:t>
          </a:r>
          <a:endParaRPr lang="en-US" sz="1100"/>
        </a:p>
      </xdr:txBody>
    </xdr:sp>
    <xdr:clientData/>
  </xdr:twoCellAnchor>
  <xdr:twoCellAnchor>
    <xdr:from>
      <xdr:col>7</xdr:col>
      <xdr:colOff>57150</xdr:colOff>
      <xdr:row>12</xdr:row>
      <xdr:rowOff>161925</xdr:rowOff>
    </xdr:from>
    <xdr:to>
      <xdr:col>10</xdr:col>
      <xdr:colOff>400050</xdr:colOff>
      <xdr:row>18</xdr:row>
      <xdr:rowOff>95250</xdr:rowOff>
    </xdr:to>
    <xdr:sp macro="" textlink="">
      <xdr:nvSpPr>
        <xdr:cNvPr id="11" name="TextBox 10"/>
        <xdr:cNvSpPr txBox="1"/>
      </xdr:nvSpPr>
      <xdr:spPr>
        <a:xfrm>
          <a:off x="4448175" y="2676525"/>
          <a:ext cx="25146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All</a:t>
          </a:r>
          <a:r>
            <a:rPr lang="en-US" sz="1100" b="1" baseline="0"/>
            <a:t> fucntions are formulas.</a:t>
          </a:r>
        </a:p>
        <a:p>
          <a:r>
            <a:rPr lang="en-US" sz="1100" baseline="0"/>
            <a:t>Not all formulas are functions.</a:t>
          </a:r>
        </a:p>
        <a:p>
          <a:r>
            <a:rPr lang="en-US" sz="1100" baseline="0"/>
            <a:t>How to tell the difference?</a:t>
          </a:r>
        </a:p>
        <a:p>
          <a:r>
            <a:rPr lang="en-US" sz="1100" baseline="0"/>
            <a:t>   A function has a reserved word (all in capitals) following the equal sign.</a:t>
          </a:r>
          <a:endParaRPr lang="en-US" sz="1100"/>
        </a:p>
      </xdr:txBody>
    </xdr:sp>
    <xdr:clientData/>
  </xdr:twoCellAnchor>
  <xdr:twoCellAnchor>
    <xdr:from>
      <xdr:col>10</xdr:col>
      <xdr:colOff>542925</xdr:colOff>
      <xdr:row>12</xdr:row>
      <xdr:rowOff>142876</xdr:rowOff>
    </xdr:from>
    <xdr:to>
      <xdr:col>14</xdr:col>
      <xdr:colOff>114300</xdr:colOff>
      <xdr:row>19</xdr:row>
      <xdr:rowOff>104776</xdr:rowOff>
    </xdr:to>
    <xdr:sp macro="" textlink="">
      <xdr:nvSpPr>
        <xdr:cNvPr id="12" name="TextBox 11"/>
        <xdr:cNvSpPr txBox="1"/>
      </xdr:nvSpPr>
      <xdr:spPr>
        <a:xfrm>
          <a:off x="7105650" y="2657476"/>
          <a:ext cx="2009775" cy="14287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Count - counts a range of cells whos</a:t>
          </a:r>
          <a:r>
            <a:rPr lang="en-US" sz="1100" baseline="0"/>
            <a:t>e values are numbers or dates.</a:t>
          </a:r>
        </a:p>
        <a:p>
          <a:endParaRPr lang="en-US" sz="1100" baseline="0"/>
        </a:p>
        <a:p>
          <a:r>
            <a:rPr lang="en-US" sz="1100" baseline="0"/>
            <a:t>Counta - counts a range of cells whose values are not blank.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607250</xdr:colOff>
      <xdr:row>4</xdr:row>
      <xdr:rowOff>138656</xdr:rowOff>
    </xdr:from>
    <xdr:to>
      <xdr:col>13</xdr:col>
      <xdr:colOff>123825</xdr:colOff>
      <xdr:row>31</xdr:row>
      <xdr:rowOff>161926</xdr:rowOff>
    </xdr:to>
    <xdr:grpSp>
      <xdr:nvGrpSpPr>
        <xdr:cNvPr id="2" name="Group 1"/>
        <xdr:cNvGrpSpPr/>
      </xdr:nvGrpSpPr>
      <xdr:grpSpPr>
        <a:xfrm>
          <a:off x="6007925" y="976856"/>
          <a:ext cx="3174175" cy="5681120"/>
          <a:chOff x="4305416" y="1044016"/>
          <a:chExt cx="3421380" cy="4366670"/>
        </a:xfrm>
      </xdr:grpSpPr>
      <xdr:sp macro="" textlink="">
        <xdr:nvSpPr>
          <xdr:cNvPr id="3" name="TextBox 2"/>
          <xdr:cNvSpPr txBox="1"/>
        </xdr:nvSpPr>
        <xdr:spPr>
          <a:xfrm>
            <a:off x="4305416" y="1044016"/>
            <a:ext cx="3421380" cy="436667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ysClr val="windowText" lastClr="000000"/>
                </a:solidFill>
              </a:rPr>
              <a:t>Use</a:t>
            </a:r>
            <a:r>
              <a:rPr lang="en-US" sz="1100" b="1" baseline="0">
                <a:solidFill>
                  <a:sysClr val="windowText" lastClr="000000"/>
                </a:solidFill>
              </a:rPr>
              <a:t> Fill Handle  </a:t>
            </a:r>
            <a:endParaRPr lang="en-US" sz="1100"/>
          </a:p>
          <a:p>
            <a:r>
              <a:rPr lang="en-US" sz="1100"/>
              <a:t>1) Select (A5:A7)</a:t>
            </a:r>
            <a:r>
              <a:rPr lang="en-US" sz="1100" baseline="0"/>
              <a:t> by</a:t>
            </a:r>
          </a:p>
          <a:p>
            <a:r>
              <a:rPr lang="en-US" sz="1100" baseline="0"/>
              <a:t>     * click on A5</a:t>
            </a:r>
          </a:p>
          <a:p>
            <a:r>
              <a:rPr lang="en-US" sz="1100" baseline="0"/>
              <a:t>     * hold down the Shift key</a:t>
            </a:r>
          </a:p>
          <a:p>
            <a:r>
              <a:rPr lang="en-US" sz="1100" baseline="0"/>
              <a:t>     * click on A7, then release the Shift key</a:t>
            </a:r>
          </a:p>
          <a:p>
            <a:endParaRPr lang="en-US" sz="1100" baseline="0"/>
          </a:p>
          <a:p>
            <a:r>
              <a:rPr lang="en-US" sz="1100" baseline="0"/>
              <a:t>2) Mouse over the handle in lower right corner</a:t>
            </a:r>
          </a:p>
          <a:p>
            <a:r>
              <a:rPr lang="en-US" sz="1100" baseline="0"/>
              <a:t>     until your cursor turns into a little plus sign.</a:t>
            </a:r>
          </a:p>
          <a:p>
            <a:endParaRPr lang="en-US" sz="1100" baseline="0"/>
          </a:p>
          <a:p>
            <a:r>
              <a:rPr lang="en-US" sz="1100"/>
              <a:t>3)</a:t>
            </a:r>
            <a:r>
              <a:rPr lang="en-US" sz="1100" baseline="0"/>
              <a:t> Click on the handle, drag the cursor down to</a:t>
            </a:r>
          </a:p>
          <a:p>
            <a:r>
              <a:rPr lang="en-US" sz="1100" baseline="0"/>
              <a:t>     cell A14.  Finally release the mouse.</a:t>
            </a:r>
          </a:p>
          <a:p>
            <a:endParaRPr lang="en-US" sz="1100" baseline="0"/>
          </a:p>
          <a:p>
            <a:r>
              <a:rPr lang="en-US" sz="1100" baseline="0"/>
              <a:t>4) Repeat this for Column B and C.</a:t>
            </a:r>
          </a:p>
          <a:p>
            <a:endParaRPr lang="en-US" sz="1100" baseline="0"/>
          </a:p>
          <a:p>
            <a:r>
              <a:rPr lang="en-US" sz="1100"/>
              <a:t>5) Click on D5, then click</a:t>
            </a:r>
            <a:r>
              <a:rPr lang="en-US" sz="1100" baseline="0"/>
              <a:t> in the </a:t>
            </a:r>
            <a:r>
              <a:rPr lang="en-US" sz="1100" baseline="0">
                <a:solidFill>
                  <a:schemeClr val="accent1"/>
                </a:solidFill>
              </a:rPr>
              <a:t>formula bar</a:t>
            </a:r>
            <a:r>
              <a:rPr lang="en-US" sz="1100" baseline="0"/>
              <a:t>.</a:t>
            </a:r>
          </a:p>
          <a:p>
            <a:r>
              <a:rPr lang="en-US" sz="1100" baseline="0"/>
              <a:t>     Notice that each operand's color matches that</a:t>
            </a:r>
          </a:p>
          <a:p>
            <a:r>
              <a:rPr lang="en-US" sz="1100" baseline="0"/>
              <a:t>     cell's color.  This is handy!</a:t>
            </a:r>
          </a:p>
          <a:p>
            <a:endParaRPr lang="en-US" sz="1100" baseline="0"/>
          </a:p>
          <a:p>
            <a:r>
              <a:rPr lang="en-US" sz="1100" baseline="0"/>
              <a:t>6) Select cells D5:G5, autofill down to row 14.  Notice that you can autofill several columns at once.</a:t>
            </a:r>
          </a:p>
          <a:p>
            <a:endParaRPr lang="en-US" sz="1100" baseline="0"/>
          </a:p>
          <a:p>
            <a:r>
              <a:rPr lang="en-US" sz="1100" b="0" baseline="0"/>
              <a:t>7) Select A5:A14, release the mouse.</a:t>
            </a:r>
          </a:p>
          <a:p>
            <a:r>
              <a:rPr lang="en-US" sz="1100" b="0" baseline="0"/>
              <a:t>  </a:t>
            </a:r>
          </a:p>
          <a:p>
            <a:r>
              <a:rPr lang="en-US" sz="1100" b="0" baseline="0"/>
              <a:t>8) Click the Quick Analysis icon.</a:t>
            </a:r>
          </a:p>
          <a:p>
            <a:endParaRPr lang="en-US" sz="1100" b="0" baseline="0"/>
          </a:p>
          <a:p>
            <a:r>
              <a:rPr lang="en-US" sz="1100" b="0" baseline="0"/>
              <a:t>9) Click Totals, then Sum</a:t>
            </a:r>
          </a:p>
          <a:p>
            <a:endParaRPr lang="en-US" sz="1100" b="0" baseline="0"/>
          </a:p>
          <a:p>
            <a:r>
              <a:rPr lang="en-US" sz="1100" b="0" baseline="0"/>
              <a:t>10) try out some of the other Quick analysis</a:t>
            </a:r>
          </a:p>
          <a:p>
            <a:r>
              <a:rPr lang="en-US" sz="1100" b="0" baseline="0"/>
              <a:t>     options.</a:t>
            </a:r>
            <a:endParaRPr lang="en-US" sz="1100" b="0"/>
          </a:p>
        </xdr:txBody>
      </xdr:sp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9897" y="1166906"/>
            <a:ext cx="754445" cy="358171"/>
          </a:xfrm>
          <a:prstGeom prst="rect">
            <a:avLst/>
          </a:prstGeom>
        </xdr:spPr>
      </xdr:pic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35398" y="3697807"/>
            <a:ext cx="320068" cy="33075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104775</xdr:colOff>
      <xdr:row>25</xdr:row>
      <xdr:rowOff>47625</xdr:rowOff>
    </xdr:from>
    <xdr:to>
      <xdr:col>7</xdr:col>
      <xdr:colOff>361950</xdr:colOff>
      <xdr:row>31</xdr:row>
      <xdr:rowOff>180975</xdr:rowOff>
    </xdr:to>
    <xdr:sp macro="" textlink="">
      <xdr:nvSpPr>
        <xdr:cNvPr id="6" name="TextBox 5"/>
        <xdr:cNvSpPr txBox="1"/>
      </xdr:nvSpPr>
      <xdr:spPr>
        <a:xfrm>
          <a:off x="104775" y="5286375"/>
          <a:ext cx="5057775" cy="1390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Click on the formula</a:t>
          </a:r>
          <a:r>
            <a:rPr lang="en-US" sz="1100" baseline="0"/>
            <a:t> bar.</a:t>
          </a:r>
        </a:p>
        <a:p>
          <a:r>
            <a:rPr lang="en-US" sz="1100" baseline="0"/>
            <a:t>Each operand is a different color</a:t>
          </a:r>
        </a:p>
        <a:p>
          <a:r>
            <a:rPr lang="en-US" sz="1100" baseline="0"/>
            <a:t>so it is easy to see which fields are used.</a:t>
          </a:r>
        </a:p>
      </xdr:txBody>
    </xdr:sp>
    <xdr:clientData/>
  </xdr:twoCellAnchor>
  <xdr:oneCellAnchor>
    <xdr:from>
      <xdr:col>3</xdr:col>
      <xdr:colOff>952501</xdr:colOff>
      <xdr:row>26</xdr:row>
      <xdr:rowOff>38100</xdr:rowOff>
    </xdr:from>
    <xdr:ext cx="2642524" cy="962025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5486400"/>
          <a:ext cx="2642524" cy="9620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23</xdr:row>
      <xdr:rowOff>66675</xdr:rowOff>
    </xdr:from>
    <xdr:to>
      <xdr:col>17</xdr:col>
      <xdr:colOff>85725</xdr:colOff>
      <xdr:row>32</xdr:row>
      <xdr:rowOff>104775</xdr:rowOff>
    </xdr:to>
    <xdr:sp macro="" textlink="">
      <xdr:nvSpPr>
        <xdr:cNvPr id="2" name="TextBox 1"/>
        <xdr:cNvSpPr txBox="1"/>
      </xdr:nvSpPr>
      <xdr:spPr>
        <a:xfrm>
          <a:off x="6191250" y="4886325"/>
          <a:ext cx="4591050" cy="1752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Directions</a:t>
          </a:r>
          <a:r>
            <a:rPr lang="en-US"/>
            <a:t> </a:t>
          </a:r>
        </a:p>
        <a:p>
          <a:endParaRPr lang="en-US" sz="1100"/>
        </a:p>
        <a:p>
          <a:r>
            <a:rPr lang="en-US" sz="1100"/>
            <a:t>Formulas &gt; AutoSum (upper left corner).    OR  </a:t>
          </a:r>
        </a:p>
        <a:p>
          <a:r>
            <a:rPr lang="en-US" sz="1100"/>
            <a:t>Home &gt; Editing (upper right corner) </a:t>
          </a:r>
        </a:p>
        <a:p>
          <a:endParaRPr lang="en-US" sz="1100"/>
        </a:p>
        <a:p>
          <a:r>
            <a:rPr lang="en-US" sz="1100"/>
            <a:t>Select cell which will contain the answer.  </a:t>
          </a:r>
        </a:p>
        <a:p>
          <a:r>
            <a:rPr lang="en-US" sz="1100"/>
            <a:t>Use drop down arrow on AutoSum and select function many ways to fill in the argument section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24566</xdr:colOff>
      <xdr:row>40</xdr:row>
      <xdr:rowOff>175459</xdr:rowOff>
    </xdr:from>
    <xdr:ext cx="871936" cy="248853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766" y="8557459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10</xdr:col>
      <xdr:colOff>453190</xdr:colOff>
      <xdr:row>40</xdr:row>
      <xdr:rowOff>202606</xdr:rowOff>
    </xdr:from>
    <xdr:ext cx="2636029" cy="232445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1190" y="8584606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3</xdr:col>
      <xdr:colOff>571501</xdr:colOff>
      <xdr:row>25</xdr:row>
      <xdr:rowOff>10027</xdr:rowOff>
    </xdr:from>
    <xdr:to>
      <xdr:col>8</xdr:col>
      <xdr:colOff>411078</xdr:colOff>
      <xdr:row>29</xdr:row>
      <xdr:rowOff>170449</xdr:rowOff>
    </xdr:to>
    <xdr:sp macro="" textlink="">
      <xdr:nvSpPr>
        <xdr:cNvPr id="4" name="TextBox 3"/>
        <xdr:cNvSpPr txBox="1"/>
      </xdr:nvSpPr>
      <xdr:spPr>
        <a:xfrm>
          <a:off x="2628901" y="5248777"/>
          <a:ext cx="3268577" cy="99862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5:</a:t>
          </a:r>
          <a:endParaRPr lang="en-US" sz="1100" b="1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A29, </a:t>
          </a:r>
          <a:r>
            <a:rPr lang="en-US" sz="1100"/>
            <a:t>limit/truncate the number of decimal places:</a:t>
          </a:r>
        </a:p>
        <a:p>
          <a:r>
            <a:rPr lang="en-US" sz="1100"/>
            <a:t>Home</a:t>
          </a:r>
          <a:r>
            <a:rPr lang="en-US" sz="1100" baseline="0"/>
            <a:t> &gt; Number &gt; Number &gt; Decimal places = 2 (or 3) </a:t>
          </a:r>
          <a:endParaRPr lang="en-US" sz="1100"/>
        </a:p>
      </xdr:txBody>
    </xdr:sp>
    <xdr:clientData/>
  </xdr:twoCellAnchor>
  <xdr:twoCellAnchor>
    <xdr:from>
      <xdr:col>3</xdr:col>
      <xdr:colOff>571500</xdr:colOff>
      <xdr:row>6</xdr:row>
      <xdr:rowOff>30079</xdr:rowOff>
    </xdr:from>
    <xdr:to>
      <xdr:col>8</xdr:col>
      <xdr:colOff>441157</xdr:colOff>
      <xdr:row>14</xdr:row>
      <xdr:rowOff>200526</xdr:rowOff>
    </xdr:to>
    <xdr:sp macro="" textlink="">
      <xdr:nvSpPr>
        <xdr:cNvPr id="5" name="TextBox 4"/>
        <xdr:cNvSpPr txBox="1"/>
      </xdr:nvSpPr>
      <xdr:spPr>
        <a:xfrm>
          <a:off x="2628900" y="1287379"/>
          <a:ext cx="3298657" cy="184684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 font and size: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Font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Make the headers (A6</a:t>
          </a:r>
          <a:r>
            <a:rPr lang="en-US" sz="1100" baseline="0"/>
            <a:t> to C6) Bold  </a:t>
          </a:r>
        </a:p>
        <a:p>
          <a:endParaRPr lang="en-US" sz="1100" baseline="0"/>
        </a:p>
        <a:p>
          <a:r>
            <a:rPr lang="en-US" sz="1100" baseline="0"/>
            <a:t>Make Count of animals red.</a:t>
          </a:r>
          <a:endParaRPr lang="en-US" sz="1100"/>
        </a:p>
      </xdr:txBody>
    </xdr:sp>
    <xdr:clientData/>
  </xdr:twoCellAnchor>
  <xdr:twoCellAnchor>
    <xdr:from>
      <xdr:col>9</xdr:col>
      <xdr:colOff>310814</xdr:colOff>
      <xdr:row>5</xdr:row>
      <xdr:rowOff>200527</xdr:rowOff>
    </xdr:from>
    <xdr:to>
      <xdr:col>14</xdr:col>
      <xdr:colOff>180473</xdr:colOff>
      <xdr:row>11</xdr:row>
      <xdr:rowOff>1</xdr:rowOff>
    </xdr:to>
    <xdr:sp macro="" textlink="">
      <xdr:nvSpPr>
        <xdr:cNvPr id="6" name="TextBox 5"/>
        <xdr:cNvSpPr txBox="1"/>
      </xdr:nvSpPr>
      <xdr:spPr>
        <a:xfrm>
          <a:off x="6483014" y="1248277"/>
          <a:ext cx="3298659" cy="10567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2: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Alignment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choices are left, centered, or right, as well as top, center, or bottom.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one or more cells.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then your choice</a:t>
          </a:r>
        </a:p>
      </xdr:txBody>
    </xdr:sp>
    <xdr:clientData/>
  </xdr:twoCellAnchor>
  <xdr:twoCellAnchor>
    <xdr:from>
      <xdr:col>3</xdr:col>
      <xdr:colOff>601580</xdr:colOff>
      <xdr:row>15</xdr:row>
      <xdr:rowOff>140371</xdr:rowOff>
    </xdr:from>
    <xdr:to>
      <xdr:col>8</xdr:col>
      <xdr:colOff>471238</xdr:colOff>
      <xdr:row>20</xdr:row>
      <xdr:rowOff>79209</xdr:rowOff>
    </xdr:to>
    <xdr:sp macro="" textlink="">
      <xdr:nvSpPr>
        <xdr:cNvPr id="7" name="TextBox 6"/>
        <xdr:cNvSpPr txBox="1"/>
      </xdr:nvSpPr>
      <xdr:spPr>
        <a:xfrm>
          <a:off x="2658980" y="3283621"/>
          <a:ext cx="3298658" cy="9865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3: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Merging mulitple cells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together is great for creating a title for your sheet.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two empty tangent (touching) cells.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Merge &amp; Center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321343</xdr:colOff>
      <xdr:row>11</xdr:row>
      <xdr:rowOff>79708</xdr:rowOff>
    </xdr:from>
    <xdr:to>
      <xdr:col>14</xdr:col>
      <xdr:colOff>191001</xdr:colOff>
      <xdr:row>23</xdr:row>
      <xdr:rowOff>70184</xdr:rowOff>
    </xdr:to>
    <xdr:sp macro="" textlink="">
      <xdr:nvSpPr>
        <xdr:cNvPr id="8" name="TextBox 7"/>
        <xdr:cNvSpPr txBox="1"/>
      </xdr:nvSpPr>
      <xdr:spPr>
        <a:xfrm>
          <a:off x="6493543" y="2384758"/>
          <a:ext cx="3298658" cy="25050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4: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new text data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simply clicking on the desired cell and typing.  In A12, enter "mo" and wait.  Notice how Excel anticipates what you may want to use?  (called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Flash Fill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Enter to accept, or keep typing to use something else.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commit data you entered.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(escape) to not commit changes.</a:t>
          </a:r>
          <a:endParaRPr lang="en-US" sz="1100"/>
        </a:p>
      </xdr:txBody>
    </xdr:sp>
    <xdr:clientData/>
  </xdr:twoCellAnchor>
  <xdr:twoCellAnchor>
    <xdr:from>
      <xdr:col>3</xdr:col>
      <xdr:colOff>581527</xdr:colOff>
      <xdr:row>31</xdr:row>
      <xdr:rowOff>190500</xdr:rowOff>
    </xdr:from>
    <xdr:to>
      <xdr:col>8</xdr:col>
      <xdr:colOff>421105</xdr:colOff>
      <xdr:row>36</xdr:row>
      <xdr:rowOff>120314</xdr:rowOff>
    </xdr:to>
    <xdr:sp macro="" textlink="">
      <xdr:nvSpPr>
        <xdr:cNvPr id="9" name="TextBox 8"/>
        <xdr:cNvSpPr txBox="1"/>
      </xdr:nvSpPr>
      <xdr:spPr>
        <a:xfrm>
          <a:off x="2638927" y="6686550"/>
          <a:ext cx="3268578" cy="97756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6: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 a phone number.  &lt;Right click&gt; on cell (A33), click on Format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Special, then Phone Number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right)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/>
        </a:p>
      </xdr:txBody>
    </xdr:sp>
    <xdr:clientData/>
  </xdr:twoCellAnchor>
  <xdr:oneCellAnchor>
    <xdr:from>
      <xdr:col>9</xdr:col>
      <xdr:colOff>20050</xdr:colOff>
      <xdr:row>24</xdr:row>
      <xdr:rowOff>190498</xdr:rowOff>
    </xdr:from>
    <xdr:ext cx="3088106" cy="2716605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2250" y="5219698"/>
          <a:ext cx="3088106" cy="2716605"/>
        </a:xfrm>
        <a:prstGeom prst="rect">
          <a:avLst/>
        </a:prstGeom>
      </xdr:spPr>
    </xdr:pic>
    <xdr:clientData/>
  </xdr:oneCellAnchor>
  <xdr:twoCellAnchor>
    <xdr:from>
      <xdr:col>9</xdr:col>
      <xdr:colOff>300789</xdr:colOff>
      <xdr:row>32</xdr:row>
      <xdr:rowOff>180474</xdr:rowOff>
    </xdr:from>
    <xdr:to>
      <xdr:col>12</xdr:col>
      <xdr:colOff>220578</xdr:colOff>
      <xdr:row>34</xdr:row>
      <xdr:rowOff>40107</xdr:rowOff>
    </xdr:to>
    <xdr:sp macro="" textlink="">
      <xdr:nvSpPr>
        <xdr:cNvPr id="11" name="TextBox 10"/>
        <xdr:cNvSpPr txBox="1"/>
      </xdr:nvSpPr>
      <xdr:spPr>
        <a:xfrm>
          <a:off x="6472989" y="6886074"/>
          <a:ext cx="1977189" cy="278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Special</a:t>
          </a:r>
          <a:r>
            <a:rPr lang="en-US" sz="1100" baseline="0">
              <a:solidFill>
                <a:schemeClr val="accent1"/>
              </a:solidFill>
            </a:rPr>
            <a:t> formatting window</a:t>
          </a:r>
          <a:endParaRPr lang="en-US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661738</xdr:colOff>
      <xdr:row>39</xdr:row>
      <xdr:rowOff>10026</xdr:rowOff>
    </xdr:from>
    <xdr:to>
      <xdr:col>8</xdr:col>
      <xdr:colOff>501316</xdr:colOff>
      <xdr:row>43</xdr:row>
      <xdr:rowOff>150392</xdr:rowOff>
    </xdr:to>
    <xdr:sp macro="" textlink="">
      <xdr:nvSpPr>
        <xdr:cNvPr id="12" name="TextBox 11"/>
        <xdr:cNvSpPr txBox="1"/>
      </xdr:nvSpPr>
      <xdr:spPr>
        <a:xfrm>
          <a:off x="2719138" y="8182476"/>
          <a:ext cx="3268578" cy="97856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7: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Formatting dates is similar to formatting numbers &lt;right click&gt; on cell  - or -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select</a:t>
          </a:r>
          <a:r>
            <a:rPr lang="en-US" baseline="0">
              <a:effectLst/>
            </a:rPr>
            <a:t> cell(s), Home &gt; Number &gt; in drop down box, select Short Date, or Long Date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380998</xdr:colOff>
      <xdr:row>38</xdr:row>
      <xdr:rowOff>10028</xdr:rowOff>
    </xdr:from>
    <xdr:to>
      <xdr:col>11</xdr:col>
      <xdr:colOff>471235</xdr:colOff>
      <xdr:row>38</xdr:row>
      <xdr:rowOff>300790</xdr:rowOff>
    </xdr:to>
    <xdr:sp macro="" textlink="">
      <xdr:nvSpPr>
        <xdr:cNvPr id="13" name="TextBox 12"/>
        <xdr:cNvSpPr txBox="1"/>
      </xdr:nvSpPr>
      <xdr:spPr>
        <a:xfrm>
          <a:off x="6553198" y="7972928"/>
          <a:ext cx="1461837" cy="195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Custom formatting</a:t>
          </a:r>
        </a:p>
      </xdr:txBody>
    </xdr:sp>
    <xdr:clientData/>
  </xdr:twoCellAnchor>
  <xdr:twoCellAnchor>
    <xdr:from>
      <xdr:col>16</xdr:col>
      <xdr:colOff>370974</xdr:colOff>
      <xdr:row>27</xdr:row>
      <xdr:rowOff>0</xdr:rowOff>
    </xdr:from>
    <xdr:to>
      <xdr:col>27</xdr:col>
      <xdr:colOff>210553</xdr:colOff>
      <xdr:row>55</xdr:row>
      <xdr:rowOff>100263</xdr:rowOff>
    </xdr:to>
    <xdr:sp macro="" textlink="">
      <xdr:nvSpPr>
        <xdr:cNvPr id="14" name="TextBox 13"/>
        <xdr:cNvSpPr txBox="1"/>
      </xdr:nvSpPr>
      <xdr:spPr>
        <a:xfrm>
          <a:off x="11343774" y="5657850"/>
          <a:ext cx="7383379" cy="59676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631657</xdr:colOff>
      <xdr:row>45</xdr:row>
      <xdr:rowOff>190499</xdr:rowOff>
    </xdr:from>
    <xdr:to>
      <xdr:col>8</xdr:col>
      <xdr:colOff>571499</xdr:colOff>
      <xdr:row>66</xdr:row>
      <xdr:rowOff>140368</xdr:rowOff>
    </xdr:to>
    <xdr:sp macro="" textlink="">
      <xdr:nvSpPr>
        <xdr:cNvPr id="15" name="TextBox 14"/>
        <xdr:cNvSpPr txBox="1"/>
      </xdr:nvSpPr>
      <xdr:spPr>
        <a:xfrm>
          <a:off x="2689057" y="9620249"/>
          <a:ext cx="3368842" cy="43504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 note about dates and times</a:t>
          </a:r>
        </a:p>
        <a:p>
          <a:endParaRPr lang="en-US" sz="1100"/>
        </a:p>
        <a:p>
          <a:r>
            <a:rPr lang="en-US" sz="1100"/>
            <a:t>Excel</a:t>
          </a:r>
          <a:r>
            <a:rPr lang="en-US" sz="1100" baseline="0"/>
            <a:t> stores dates and times as numbers.  </a:t>
          </a:r>
        </a:p>
        <a:p>
          <a:endParaRPr lang="en-US" sz="1100" baseline="0"/>
        </a:p>
        <a:p>
          <a:r>
            <a:rPr lang="en-US" sz="1100" baseline="0"/>
            <a:t>The number to the left of the decimal is a date, the part to the right of the decimal is the time.</a:t>
          </a:r>
        </a:p>
        <a:p>
          <a:endParaRPr lang="en-US" sz="1100" baseline="0"/>
        </a:p>
        <a:p>
          <a:r>
            <a:rPr lang="en-US" sz="1100"/>
            <a:t>January</a:t>
          </a:r>
          <a:r>
            <a:rPr lang="en-US" sz="1100" baseline="0"/>
            <a:t> 01, 1900 formatted as a number is "1".</a:t>
          </a:r>
        </a:p>
        <a:p>
          <a:endParaRPr lang="en-US" sz="1100"/>
        </a:p>
        <a:p>
          <a:r>
            <a:rPr lang="en-US" sz="1100"/>
            <a:t>8am is formated</a:t>
          </a:r>
          <a:r>
            <a:rPr lang="en-US" sz="1100" baseline="0"/>
            <a:t> as time, but is really stored as</a:t>
          </a:r>
          <a:r>
            <a:rPr lang="en-US" sz="1100"/>
            <a:t> 0.3333</a:t>
          </a:r>
          <a:r>
            <a:rPr lang="en-US" sz="1100" baseline="0"/>
            <a:t>  (8 hours is one-third of a day).</a:t>
          </a:r>
        </a:p>
        <a:p>
          <a:endParaRPr lang="en-US" sz="1100" baseline="0"/>
        </a:p>
        <a:p>
          <a:r>
            <a:rPr lang="en-US" sz="1100" baseline="0"/>
            <a:t>Because dates and times are really numbers, Excel can do interesting math on them.  We'll touch on this in the Formulas section.</a:t>
          </a:r>
        </a:p>
        <a:p>
          <a:endParaRPr lang="en-US" sz="1100" baseline="0"/>
        </a:p>
        <a:p>
          <a:r>
            <a:rPr lang="en-US" sz="1100" baseline="0"/>
            <a:t>Another Note:  different coutries format dates and times differently.  Using formats that start with a * (asterisk) allows Excel to figure out which format to use based on where the user is working.  </a:t>
          </a:r>
        </a:p>
        <a:p>
          <a:endParaRPr lang="en-US" sz="1100" baseline="0"/>
        </a:p>
        <a:p>
          <a:r>
            <a:rPr lang="en-US" sz="1100" baseline="0"/>
            <a:t>US:  DD/MM/YY       Europe MM/DD/YY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3</xdr:row>
      <xdr:rowOff>66676</xdr:rowOff>
    </xdr:from>
    <xdr:to>
      <xdr:col>14</xdr:col>
      <xdr:colOff>247650</xdr:colOff>
      <xdr:row>5</xdr:row>
      <xdr:rowOff>114300</xdr:rowOff>
    </xdr:to>
    <xdr:sp macro="" textlink="">
      <xdr:nvSpPr>
        <xdr:cNvPr id="2" name="TextBox 1"/>
        <xdr:cNvSpPr txBox="1"/>
      </xdr:nvSpPr>
      <xdr:spPr>
        <a:xfrm>
          <a:off x="5981700" y="695326"/>
          <a:ext cx="3867150" cy="4667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at it's best: set up formula or function once, and apply it to other rows or columns.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152400</xdr:colOff>
      <xdr:row>23</xdr:row>
      <xdr:rowOff>85725</xdr:rowOff>
    </xdr:from>
    <xdr:to>
      <xdr:col>7</xdr:col>
      <xdr:colOff>647700</xdr:colOff>
      <xdr:row>32</xdr:row>
      <xdr:rowOff>57150</xdr:rowOff>
    </xdr:to>
    <xdr:sp macro="" textlink="">
      <xdr:nvSpPr>
        <xdr:cNvPr id="3" name="TextBox 2"/>
        <xdr:cNvSpPr txBox="1"/>
      </xdr:nvSpPr>
      <xdr:spPr>
        <a:xfrm>
          <a:off x="152400" y="4905375"/>
          <a:ext cx="5295900" cy="1857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Exercise:</a:t>
          </a:r>
        </a:p>
        <a:p>
          <a:r>
            <a:rPr lang="en-US" sz="1100"/>
            <a:t>1) SUM</a:t>
          </a:r>
          <a:r>
            <a:rPr lang="en-US" sz="1100" baseline="0"/>
            <a:t> hours from column B into B19, autofill across (horizontally).</a:t>
          </a:r>
        </a:p>
        <a:p>
          <a:r>
            <a:rPr lang="en-US" sz="1100" baseline="0"/>
            <a:t>2) SUM hours from row 8 into G8, autofill down through G19.</a:t>
          </a:r>
        </a:p>
        <a:p>
          <a:r>
            <a:rPr lang="en-US" sz="1100" baseline="0"/>
            <a:t>3) In cell </a:t>
          </a:r>
          <a:r>
            <a:rPr lang="en-US" sz="1100" baseline="0">
              <a:latin typeface="Bookman Old Style" panose="02050604050505020204" pitchFamily="18" charset="0"/>
            </a:rPr>
            <a:t>I8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calculate Pay by multiplying Tot Hours * Wage.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Format Pay to be dollars.  Autofill down to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Sum all Pay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Calculate Average Wage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I20</a:t>
          </a:r>
          <a:endParaRPr lang="en-US">
            <a:effectLst/>
            <a:latin typeface="Bookman Old Style" panose="02050604050505020204" pitchFamily="18" charset="0"/>
          </a:endParaRPr>
        </a:p>
        <a:p>
          <a:r>
            <a:rPr lang="en-US" sz="1100" b="0">
              <a:latin typeface="+mj-lt"/>
            </a:rPr>
            <a:t>7)</a:t>
          </a:r>
          <a:r>
            <a:rPr lang="en-US" sz="1100" b="0" baseline="0">
              <a:latin typeface="+mj-lt"/>
            </a:rPr>
            <a:t> Calculate Count of employees in cell D22</a:t>
          </a:r>
        </a:p>
        <a:p>
          <a:r>
            <a:rPr lang="en-US" sz="1100" b="0" baseline="0">
              <a:latin typeface="+mj-lt"/>
            </a:rPr>
            <a:t>8) Give your sheet a title by selecting a few cells, merging them together.  </a:t>
          </a:r>
        </a:p>
        <a:p>
          <a:r>
            <a:rPr lang="en-US" sz="1100" b="0" baseline="0">
              <a:latin typeface="+mj-lt"/>
            </a:rPr>
            <a:t>9) Make the title text a larger font, change the cell color to your choice.</a:t>
          </a:r>
          <a:endParaRPr lang="en-US" sz="1100" b="0">
            <a:latin typeface="+mj-lt"/>
          </a:endParaRPr>
        </a:p>
      </xdr:txBody>
    </xdr:sp>
    <xdr:clientData/>
  </xdr:twoCellAnchor>
  <xdr:twoCellAnchor>
    <xdr:from>
      <xdr:col>8</xdr:col>
      <xdr:colOff>533399</xdr:colOff>
      <xdr:row>23</xdr:row>
      <xdr:rowOff>104775</xdr:rowOff>
    </xdr:from>
    <xdr:to>
      <xdr:col>13</xdr:col>
      <xdr:colOff>238125</xdr:colOff>
      <xdr:row>31</xdr:row>
      <xdr:rowOff>142875</xdr:rowOff>
    </xdr:to>
    <xdr:sp macro="" textlink="">
      <xdr:nvSpPr>
        <xdr:cNvPr id="4" name="TextBox 3"/>
        <xdr:cNvSpPr txBox="1"/>
      </xdr:nvSpPr>
      <xdr:spPr>
        <a:xfrm>
          <a:off x="6019799" y="4924425"/>
          <a:ext cx="3133726" cy="1714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Merging</a:t>
          </a:r>
          <a:r>
            <a:rPr lang="en-US" sz="1100" baseline="0"/>
            <a:t> cells allows for a bigger space for report titles and other information. </a:t>
          </a:r>
        </a:p>
        <a:p>
          <a:endParaRPr lang="en-US" sz="1100" baseline="0"/>
        </a:p>
        <a:p>
          <a:r>
            <a:rPr lang="en-US" sz="1100"/>
            <a:t>How to Merge cells:</a:t>
          </a:r>
        </a:p>
        <a:p>
          <a:r>
            <a:rPr lang="en-US" sz="1100"/>
            <a:t>- select 2 or more contiguous cells  (Ex 2 across, and</a:t>
          </a:r>
          <a:r>
            <a:rPr lang="en-US" sz="1100" baseline="0"/>
            <a:t> 2 down)</a:t>
          </a:r>
        </a:p>
        <a:p>
          <a:endParaRPr lang="en-US" sz="1100" baseline="0"/>
        </a:p>
        <a:p>
          <a:r>
            <a:rPr lang="en-US" sz="1100" baseline="0"/>
            <a:t>- Home &gt; Alignment &gt; Merge &amp; Center down arrow &gt; Merge Across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PL1">
  <a:themeElements>
    <a:clrScheme name="SPL Colors">
      <a:dk1>
        <a:sysClr val="windowText" lastClr="000000"/>
      </a:dk1>
      <a:lt1>
        <a:sysClr val="window" lastClr="FFFFFF"/>
      </a:lt1>
      <a:dk2>
        <a:srgbClr val="2C7153"/>
      </a:dk2>
      <a:lt2>
        <a:srgbClr val="DADADA"/>
      </a:lt2>
      <a:accent1>
        <a:srgbClr val="F8EFD8"/>
      </a:accent1>
      <a:accent2>
        <a:srgbClr val="F9EDEC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585858"/>
      </a:hlink>
      <a:folHlink>
        <a:srgbClr val="585858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31" workbookViewId="0">
      <selection activeCell="M17" sqref="M17"/>
    </sheetView>
  </sheetViews>
  <sheetFormatPr defaultRowHeight="16.5" x14ac:dyDescent="0.3"/>
  <cols>
    <col min="1" max="16384" width="9.140625" style="2"/>
  </cols>
  <sheetData>
    <row r="1" spans="1:14" x14ac:dyDescent="0.3">
      <c r="A1" s="52" t="s">
        <v>338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7.25" thickBot="1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3">
      <c r="A4" s="50" t="s">
        <v>337</v>
      </c>
      <c r="B4" s="51"/>
      <c r="C4" s="22"/>
      <c r="D4" s="21"/>
    </row>
    <row r="5" spans="1:14" x14ac:dyDescent="0.3">
      <c r="A5" s="20">
        <v>2</v>
      </c>
      <c r="B5" s="15">
        <v>3</v>
      </c>
      <c r="C5" s="15">
        <v>4</v>
      </c>
      <c r="D5" s="19">
        <v>6</v>
      </c>
      <c r="E5" s="2" t="s">
        <v>334</v>
      </c>
      <c r="F5" s="2" t="s">
        <v>334</v>
      </c>
      <c r="G5" s="2" t="s">
        <v>334</v>
      </c>
    </row>
    <row r="6" spans="1:14" ht="17.25" thickBot="1" x14ac:dyDescent="0.35">
      <c r="A6" s="18">
        <v>8</v>
      </c>
      <c r="B6" s="17">
        <v>10</v>
      </c>
      <c r="C6" s="17">
        <v>0</v>
      </c>
      <c r="D6" s="16">
        <v>-5</v>
      </c>
      <c r="E6" s="2" t="s">
        <v>334</v>
      </c>
    </row>
    <row r="7" spans="1:14" x14ac:dyDescent="0.3">
      <c r="A7" s="15"/>
      <c r="B7" s="15"/>
      <c r="C7" s="15"/>
      <c r="D7" s="15"/>
    </row>
    <row r="8" spans="1:14" x14ac:dyDescent="0.3">
      <c r="A8" s="13" t="s">
        <v>336</v>
      </c>
    </row>
    <row r="9" spans="1:14" x14ac:dyDescent="0.3">
      <c r="A9" s="2">
        <f>A5+B5</f>
        <v>5</v>
      </c>
      <c r="B9" s="2">
        <f>C5/D5</f>
        <v>0.66666666666666663</v>
      </c>
      <c r="C9" s="2">
        <f>B5/C5</f>
        <v>0.75</v>
      </c>
    </row>
    <row r="10" spans="1:14" x14ac:dyDescent="0.3">
      <c r="A10" s="2" t="s">
        <v>334</v>
      </c>
    </row>
    <row r="12" spans="1:14" x14ac:dyDescent="0.3">
      <c r="A12" s="2">
        <f>SUM(A9:C9)</f>
        <v>6.416666666666667</v>
      </c>
      <c r="C12" s="2" t="e">
        <f>A5/C6</f>
        <v>#DIV/0!</v>
      </c>
      <c r="E12" s="2">
        <f>B5+C6/D5+A6</f>
        <v>11</v>
      </c>
    </row>
  </sheetData>
  <mergeCells count="2">
    <mergeCell ref="A4:B4"/>
    <mergeCell ref="A1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37" workbookViewId="0">
      <selection activeCell="B16" sqref="B16"/>
    </sheetView>
  </sheetViews>
  <sheetFormatPr defaultRowHeight="16.5" x14ac:dyDescent="0.3"/>
  <cols>
    <col min="1" max="1" width="9.140625" style="2"/>
    <col min="2" max="2" width="11" style="2" bestFit="1" customWidth="1"/>
    <col min="3" max="7" width="9.140625" style="2"/>
    <col min="8" max="8" width="11.5703125" style="2" customWidth="1"/>
    <col min="9" max="9" width="11.85546875" style="2" bestFit="1" customWidth="1"/>
    <col min="10" max="16384" width="9.140625" style="2"/>
  </cols>
  <sheetData>
    <row r="1" spans="1:12" ht="16.5" customHeight="1" x14ac:dyDescent="0.3">
      <c r="A1" s="52" t="s">
        <v>380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6.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6.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6.5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7" spans="1:12" x14ac:dyDescent="0.3">
      <c r="B7" s="2">
        <v>5</v>
      </c>
      <c r="D7" s="2">
        <v>5</v>
      </c>
      <c r="F7" s="2">
        <v>5</v>
      </c>
    </row>
    <row r="8" spans="1:12" x14ac:dyDescent="0.3">
      <c r="B8" s="2">
        <v>4</v>
      </c>
      <c r="D8" s="2">
        <v>4</v>
      </c>
      <c r="F8" s="2">
        <v>4</v>
      </c>
    </row>
    <row r="9" spans="1:12" x14ac:dyDescent="0.3">
      <c r="B9" s="2">
        <v>3</v>
      </c>
      <c r="D9" s="2">
        <v>3</v>
      </c>
      <c r="F9" s="2">
        <v>3</v>
      </c>
    </row>
    <row r="10" spans="1:12" x14ac:dyDescent="0.3">
      <c r="B10" s="2">
        <v>7</v>
      </c>
      <c r="D10" s="2">
        <v>7</v>
      </c>
      <c r="F10" s="2">
        <v>7</v>
      </c>
    </row>
    <row r="11" spans="1:12" x14ac:dyDescent="0.3">
      <c r="B11" s="2">
        <v>4</v>
      </c>
      <c r="D11" s="2">
        <v>4</v>
      </c>
      <c r="F11" s="2">
        <v>4</v>
      </c>
    </row>
    <row r="12" spans="1:12" x14ac:dyDescent="0.3">
      <c r="B12" s="2">
        <v>99</v>
      </c>
      <c r="D12" s="2">
        <v>99</v>
      </c>
      <c r="F12" s="2">
        <v>99</v>
      </c>
    </row>
    <row r="13" spans="1:12" x14ac:dyDescent="0.3">
      <c r="B13" s="30">
        <v>34</v>
      </c>
      <c r="D13" s="30">
        <v>34</v>
      </c>
      <c r="F13" s="30">
        <v>34</v>
      </c>
    </row>
    <row r="14" spans="1:12" x14ac:dyDescent="0.3">
      <c r="A14" s="2" t="s">
        <v>379</v>
      </c>
      <c r="C14" s="2" t="s">
        <v>378</v>
      </c>
      <c r="E14" s="2" t="s">
        <v>377</v>
      </c>
    </row>
    <row r="16" spans="1:12" x14ac:dyDescent="0.3">
      <c r="A16" s="2" t="s">
        <v>376</v>
      </c>
      <c r="C16" s="2" t="s">
        <v>375</v>
      </c>
      <c r="E16" s="2" t="s">
        <v>374</v>
      </c>
    </row>
  </sheetData>
  <mergeCells count="1">
    <mergeCell ref="A1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7" sqref="F7"/>
    </sheetView>
  </sheetViews>
  <sheetFormatPr defaultRowHeight="16.5" x14ac:dyDescent="0.3"/>
  <cols>
    <col min="1" max="3" width="9.140625" style="2"/>
    <col min="4" max="4" width="16.28515625" style="2" customWidth="1"/>
    <col min="5" max="5" width="10.28515625" style="2" customWidth="1"/>
    <col min="6" max="6" width="13.7109375" style="2" customWidth="1"/>
    <col min="7" max="7" width="13.28515625" style="2" customWidth="1"/>
    <col min="8" max="16384" width="9.140625" style="2"/>
  </cols>
  <sheetData>
    <row r="1" spans="1:14" x14ac:dyDescent="0.3">
      <c r="A1" s="52" t="s">
        <v>407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x14ac:dyDescent="0.3">
      <c r="A4" s="24" t="s">
        <v>345</v>
      </c>
      <c r="B4" s="24" t="s">
        <v>344</v>
      </c>
      <c r="C4" s="24" t="s">
        <v>343</v>
      </c>
      <c r="D4" s="24" t="s">
        <v>342</v>
      </c>
      <c r="E4" s="24" t="s">
        <v>341</v>
      </c>
      <c r="F4" s="24" t="s">
        <v>314</v>
      </c>
      <c r="G4" s="24" t="s">
        <v>340</v>
      </c>
    </row>
    <row r="5" spans="1:14" x14ac:dyDescent="0.3">
      <c r="A5" s="23">
        <v>1</v>
      </c>
      <c r="B5" s="23">
        <v>5</v>
      </c>
      <c r="C5" s="23">
        <v>100</v>
      </c>
      <c r="D5" s="23">
        <f>A5+B5+C5</f>
        <v>106</v>
      </c>
      <c r="E5" s="23">
        <f>A5+B5+$C$5</f>
        <v>106</v>
      </c>
      <c r="F5" s="5">
        <v>42736</v>
      </c>
      <c r="G5" s="2" t="s">
        <v>339</v>
      </c>
    </row>
    <row r="6" spans="1:14" x14ac:dyDescent="0.3">
      <c r="A6" s="23">
        <v>2</v>
      </c>
      <c r="B6" s="23">
        <v>10</v>
      </c>
      <c r="C6" s="23">
        <v>90</v>
      </c>
      <c r="D6" s="23"/>
      <c r="E6" s="23"/>
      <c r="F6" s="5" t="s">
        <v>334</v>
      </c>
      <c r="G6" s="2" t="s">
        <v>334</v>
      </c>
    </row>
    <row r="7" spans="1:14" x14ac:dyDescent="0.3">
      <c r="A7" s="23">
        <v>3</v>
      </c>
      <c r="B7" s="23">
        <v>15</v>
      </c>
      <c r="C7" s="23">
        <v>80</v>
      </c>
      <c r="D7" s="23"/>
      <c r="E7" s="23"/>
      <c r="F7" s="5" t="s">
        <v>334</v>
      </c>
      <c r="G7" s="2" t="s">
        <v>334</v>
      </c>
    </row>
    <row r="8" spans="1:14" x14ac:dyDescent="0.3">
      <c r="A8" s="23"/>
      <c r="B8" s="23"/>
      <c r="C8" s="23"/>
      <c r="D8" s="23"/>
      <c r="E8" s="23"/>
      <c r="F8" s="5" t="s">
        <v>334</v>
      </c>
      <c r="G8" s="2" t="s">
        <v>334</v>
      </c>
    </row>
    <row r="9" spans="1:14" x14ac:dyDescent="0.3">
      <c r="A9" s="23"/>
      <c r="B9" s="23"/>
      <c r="C9" s="23"/>
      <c r="D9" s="23"/>
      <c r="E9" s="23"/>
      <c r="F9" s="5" t="s">
        <v>334</v>
      </c>
      <c r="G9" s="2" t="s">
        <v>334</v>
      </c>
    </row>
    <row r="10" spans="1:14" x14ac:dyDescent="0.3">
      <c r="A10" s="23"/>
      <c r="B10" s="23"/>
      <c r="C10" s="23"/>
      <c r="D10" s="23"/>
      <c r="E10" s="23"/>
      <c r="F10" s="5" t="s">
        <v>334</v>
      </c>
      <c r="G10" s="2" t="s">
        <v>334</v>
      </c>
    </row>
    <row r="11" spans="1:14" x14ac:dyDescent="0.3">
      <c r="A11" s="23"/>
      <c r="B11" s="23"/>
      <c r="C11" s="23"/>
      <c r="D11" s="23"/>
      <c r="E11" s="23"/>
      <c r="F11" s="5" t="s">
        <v>334</v>
      </c>
      <c r="G11" s="2" t="s">
        <v>334</v>
      </c>
    </row>
    <row r="12" spans="1:14" x14ac:dyDescent="0.3">
      <c r="A12" s="23"/>
      <c r="B12" s="23"/>
      <c r="C12" s="23"/>
      <c r="D12" s="23"/>
      <c r="E12" s="23"/>
      <c r="F12" s="5" t="s">
        <v>334</v>
      </c>
      <c r="G12" s="2" t="s">
        <v>334</v>
      </c>
    </row>
    <row r="13" spans="1:14" x14ac:dyDescent="0.3">
      <c r="A13" s="23"/>
      <c r="B13" s="23"/>
      <c r="C13" s="23"/>
      <c r="D13" s="23"/>
      <c r="E13" s="23"/>
    </row>
    <row r="14" spans="1:14" x14ac:dyDescent="0.3">
      <c r="A14" s="23"/>
      <c r="B14" s="23"/>
      <c r="C14" s="23"/>
      <c r="D14" s="23"/>
      <c r="E14" s="23"/>
    </row>
    <row r="15" spans="1:14" x14ac:dyDescent="0.3">
      <c r="A15" s="23"/>
      <c r="B15" s="23"/>
      <c r="C15" s="23"/>
      <c r="D15" s="23"/>
      <c r="E15" s="23"/>
    </row>
    <row r="16" spans="1:14" x14ac:dyDescent="0.3">
      <c r="A16" s="23"/>
      <c r="B16" s="23"/>
      <c r="C16" s="23"/>
      <c r="D16" s="23"/>
      <c r="E16" s="23"/>
    </row>
    <row r="17" spans="1:5" x14ac:dyDescent="0.3">
      <c r="A17" s="23"/>
      <c r="B17" s="23"/>
      <c r="C17" s="23"/>
      <c r="D17" s="23"/>
      <c r="E17" s="23"/>
    </row>
    <row r="18" spans="1:5" x14ac:dyDescent="0.3">
      <c r="A18" s="23"/>
      <c r="B18" s="23"/>
      <c r="C18" s="23"/>
      <c r="D18" s="23"/>
      <c r="E18" s="23"/>
    </row>
    <row r="19" spans="1:5" x14ac:dyDescent="0.3">
      <c r="A19" s="23"/>
      <c r="B19" s="23"/>
      <c r="C19" s="23"/>
      <c r="D19" s="23"/>
      <c r="E19" s="23"/>
    </row>
    <row r="20" spans="1:5" x14ac:dyDescent="0.3">
      <c r="A20" s="23"/>
      <c r="B20" s="23"/>
      <c r="C20" s="23"/>
      <c r="D20" s="23"/>
      <c r="E20" s="23"/>
    </row>
    <row r="21" spans="1:5" x14ac:dyDescent="0.3">
      <c r="A21" s="23"/>
      <c r="B21" s="23"/>
      <c r="C21" s="23"/>
      <c r="D21" s="23"/>
      <c r="E21" s="23"/>
    </row>
  </sheetData>
  <mergeCells count="1">
    <mergeCell ref="A1:N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22" sqref="A22:XFD26"/>
    </sheetView>
  </sheetViews>
  <sheetFormatPr defaultRowHeight="16.5" x14ac:dyDescent="0.3"/>
  <cols>
    <col min="1" max="1" width="14.140625" style="42" customWidth="1"/>
    <col min="2" max="16384" width="9.140625" style="42"/>
  </cols>
  <sheetData>
    <row r="1" spans="1:13" x14ac:dyDescent="0.3">
      <c r="A1" s="55" t="s">
        <v>405</v>
      </c>
      <c r="B1" s="56"/>
      <c r="C1" s="56"/>
      <c r="D1" s="56"/>
      <c r="E1" s="56"/>
      <c r="F1" s="56"/>
      <c r="H1" s="59"/>
      <c r="I1" s="59"/>
      <c r="J1" s="59"/>
    </row>
    <row r="2" spans="1:13" x14ac:dyDescent="0.3">
      <c r="A2" s="46" t="s">
        <v>404</v>
      </c>
      <c r="B2" s="57" t="s">
        <v>403</v>
      </c>
      <c r="C2" s="56"/>
      <c r="D2" s="56"/>
      <c r="E2" s="56"/>
      <c r="F2" s="56"/>
    </row>
    <row r="3" spans="1:13" x14ac:dyDescent="0.3">
      <c r="A3" s="46" t="s">
        <v>402</v>
      </c>
      <c r="B3" s="57" t="s">
        <v>401</v>
      </c>
      <c r="C3" s="56"/>
      <c r="D3" s="56"/>
      <c r="E3" s="56"/>
      <c r="F3" s="56"/>
    </row>
    <row r="4" spans="1:13" x14ac:dyDescent="0.3">
      <c r="A4" s="46" t="s">
        <v>400</v>
      </c>
      <c r="B4" s="58" t="s">
        <v>399</v>
      </c>
      <c r="C4" s="56"/>
      <c r="D4" s="56"/>
      <c r="E4" s="56"/>
      <c r="F4" s="56"/>
    </row>
    <row r="5" spans="1:13" ht="17.25" thickBot="1" x14ac:dyDescent="0.35">
      <c r="A5" s="45" t="s">
        <v>398</v>
      </c>
      <c r="B5" s="45" t="s">
        <v>397</v>
      </c>
      <c r="C5" s="45" t="s">
        <v>396</v>
      </c>
      <c r="D5" s="45" t="s">
        <v>395</v>
      </c>
      <c r="E5" s="45" t="s">
        <v>394</v>
      </c>
      <c r="F5" s="45" t="s">
        <v>393</v>
      </c>
      <c r="G5" s="45" t="s">
        <v>392</v>
      </c>
      <c r="H5" s="45" t="s">
        <v>391</v>
      </c>
      <c r="I5" s="45" t="s">
        <v>390</v>
      </c>
      <c r="J5" s="45" t="s">
        <v>389</v>
      </c>
      <c r="K5" s="45" t="s">
        <v>388</v>
      </c>
      <c r="L5" s="45" t="s">
        <v>387</v>
      </c>
      <c r="M5" s="45" t="s">
        <v>386</v>
      </c>
    </row>
    <row r="6" spans="1:13" ht="17.25" thickTop="1" x14ac:dyDescent="0.3">
      <c r="A6" s="44">
        <v>2005</v>
      </c>
      <c r="B6" s="43">
        <v>1.8660000000000001</v>
      </c>
      <c r="C6" s="43">
        <v>1.96</v>
      </c>
      <c r="D6" s="43">
        <v>2.1070000000000002</v>
      </c>
      <c r="E6" s="43">
        <v>2.3250000000000002</v>
      </c>
      <c r="F6" s="43">
        <v>2.2570000000000001</v>
      </c>
      <c r="G6" s="43">
        <v>2.218</v>
      </c>
      <c r="H6" s="43">
        <v>2.3570000000000002</v>
      </c>
      <c r="I6" s="43">
        <v>2.548</v>
      </c>
      <c r="J6" s="43">
        <v>2.9689999999999999</v>
      </c>
      <c r="K6" s="43">
        <v>2.83</v>
      </c>
      <c r="L6" s="43">
        <v>2.387</v>
      </c>
      <c r="M6" s="43">
        <v>2.23</v>
      </c>
    </row>
    <row r="7" spans="1:13" x14ac:dyDescent="0.3">
      <c r="A7" s="44">
        <v>2006</v>
      </c>
      <c r="B7" s="43">
        <v>2.359</v>
      </c>
      <c r="C7" s="43">
        <v>2.3540000000000001</v>
      </c>
      <c r="D7" s="43">
        <v>2.444</v>
      </c>
      <c r="E7" s="43">
        <v>2.8010000000000002</v>
      </c>
      <c r="F7" s="43">
        <v>2.9929999999999999</v>
      </c>
      <c r="G7" s="43">
        <v>2.9630000000000001</v>
      </c>
      <c r="H7" s="43">
        <v>3.0459999999999998</v>
      </c>
      <c r="I7" s="43">
        <v>3.0329999999999999</v>
      </c>
      <c r="J7" s="43">
        <v>2.637</v>
      </c>
      <c r="K7" s="43">
        <v>2.319</v>
      </c>
      <c r="L7" s="43">
        <v>2.2869999999999999</v>
      </c>
      <c r="M7" s="43">
        <v>2.38</v>
      </c>
    </row>
    <row r="8" spans="1:13" x14ac:dyDescent="0.3">
      <c r="A8" s="44">
        <v>2007</v>
      </c>
      <c r="B8" s="43">
        <v>2.3210000000000002</v>
      </c>
      <c r="C8" s="43">
        <v>2.3330000000000002</v>
      </c>
      <c r="D8" s="43">
        <v>2.6389999999999998</v>
      </c>
      <c r="E8" s="43">
        <v>2.9089999999999998</v>
      </c>
      <c r="F8" s="43">
        <v>3.1760000000000002</v>
      </c>
      <c r="G8" s="43">
        <v>3.1</v>
      </c>
      <c r="H8" s="43">
        <v>3.0129999999999999</v>
      </c>
      <c r="I8" s="43">
        <v>2.8330000000000002</v>
      </c>
      <c r="J8" s="43">
        <v>2.839</v>
      </c>
      <c r="K8" s="43">
        <v>2.843</v>
      </c>
      <c r="L8" s="43">
        <v>3.1179999999999999</v>
      </c>
      <c r="M8" s="43">
        <v>3.069</v>
      </c>
    </row>
    <row r="9" spans="1:13" x14ac:dyDescent="0.3">
      <c r="A9" s="44">
        <v>2008</v>
      </c>
      <c r="B9" s="43">
        <v>3.0960000000000001</v>
      </c>
      <c r="C9" s="43">
        <v>3.0830000000000002</v>
      </c>
      <c r="D9" s="43">
        <v>3.3069999999999999</v>
      </c>
      <c r="E9" s="43">
        <v>3.4910000000000001</v>
      </c>
      <c r="F9" s="43">
        <v>3.8130000000000002</v>
      </c>
      <c r="G9" s="43">
        <v>4.1150000000000002</v>
      </c>
      <c r="H9" s="43">
        <v>4.1420000000000003</v>
      </c>
      <c r="I9" s="43">
        <v>3.8380000000000001</v>
      </c>
      <c r="J9" s="43">
        <v>3.7490000000000001</v>
      </c>
      <c r="K9" s="43">
        <v>3.2250000000000001</v>
      </c>
      <c r="L9" s="43">
        <v>2.2080000000000002</v>
      </c>
      <c r="M9" s="43">
        <v>1.742</v>
      </c>
    </row>
    <row r="10" spans="1:13" x14ac:dyDescent="0.3">
      <c r="A10" s="44">
        <v>2009</v>
      </c>
      <c r="B10" s="43">
        <v>1.8380000000000001</v>
      </c>
      <c r="C10" s="43">
        <v>1.9790000000000001</v>
      </c>
      <c r="D10" s="43">
        <v>2</v>
      </c>
      <c r="E10" s="43">
        <v>2.1070000000000002</v>
      </c>
      <c r="F10" s="43">
        <v>2.3140000000000001</v>
      </c>
      <c r="G10" s="43">
        <v>2.681</v>
      </c>
      <c r="H10" s="43">
        <v>2.5939999999999999</v>
      </c>
      <c r="I10" s="43">
        <v>2.677</v>
      </c>
      <c r="J10" s="43">
        <v>2.6259999999999999</v>
      </c>
      <c r="K10" s="43">
        <v>2.613</v>
      </c>
      <c r="L10" s="43">
        <v>2.7090000000000001</v>
      </c>
      <c r="M10" s="43">
        <v>2.6709999999999998</v>
      </c>
    </row>
    <row r="11" spans="1:13" x14ac:dyDescent="0.3">
      <c r="A11" s="44">
        <v>2010</v>
      </c>
      <c r="B11" s="43">
        <v>2.7789999999999999</v>
      </c>
      <c r="C11" s="43">
        <v>2.7090000000000001</v>
      </c>
      <c r="D11" s="43">
        <v>2.8290000000000002</v>
      </c>
      <c r="E11" s="43">
        <v>2.9060000000000001</v>
      </c>
      <c r="F11" s="43">
        <v>2.915</v>
      </c>
      <c r="G11" s="43">
        <v>2.7829999999999999</v>
      </c>
      <c r="H11" s="43">
        <v>2.7829999999999999</v>
      </c>
      <c r="I11" s="43">
        <v>2.7949999999999999</v>
      </c>
      <c r="J11" s="43">
        <v>2.754</v>
      </c>
      <c r="K11" s="43">
        <v>2.843</v>
      </c>
      <c r="L11" s="43">
        <v>2.899</v>
      </c>
      <c r="M11" s="43">
        <v>3.0310000000000001</v>
      </c>
    </row>
    <row r="12" spans="1:13" x14ac:dyDescent="0.3">
      <c r="A12" s="44">
        <v>2011</v>
      </c>
      <c r="B12" s="43">
        <v>3.1389999999999998</v>
      </c>
      <c r="C12" s="43">
        <v>3.2149999999999999</v>
      </c>
      <c r="D12" s="43">
        <v>3.5939999999999999</v>
      </c>
      <c r="E12" s="43">
        <v>3.863</v>
      </c>
      <c r="F12" s="43">
        <v>3.9820000000000002</v>
      </c>
      <c r="G12" s="43">
        <v>3.7530000000000001</v>
      </c>
      <c r="H12" s="43">
        <v>3.7029999999999998</v>
      </c>
      <c r="I12" s="43">
        <v>3.68</v>
      </c>
      <c r="J12" s="43">
        <v>3.6640000000000001</v>
      </c>
      <c r="K12" s="43">
        <v>3.5209999999999999</v>
      </c>
      <c r="L12" s="43">
        <v>3.4750000000000001</v>
      </c>
      <c r="M12" s="43">
        <v>3.3290000000000002</v>
      </c>
    </row>
    <row r="13" spans="1:13" x14ac:dyDescent="0.3">
      <c r="A13" s="44">
        <v>2012</v>
      </c>
      <c r="B13" s="43">
        <v>3.4470000000000001</v>
      </c>
      <c r="C13" s="43">
        <v>3.6219999999999999</v>
      </c>
      <c r="D13" s="43">
        <v>3.9180000000000001</v>
      </c>
      <c r="E13" s="43">
        <v>3.976</v>
      </c>
      <c r="F13" s="43">
        <v>3.839</v>
      </c>
      <c r="G13" s="43">
        <v>3.6019999999999999</v>
      </c>
      <c r="H13" s="43">
        <v>3.5019999999999998</v>
      </c>
      <c r="I13" s="43">
        <v>3.7589999999999999</v>
      </c>
      <c r="J13" s="43">
        <v>3.9079999999999999</v>
      </c>
      <c r="K13" s="43">
        <v>3.839</v>
      </c>
      <c r="L13" s="43">
        <v>3.5419999999999998</v>
      </c>
      <c r="M13" s="43">
        <v>3.3860000000000001</v>
      </c>
    </row>
    <row r="14" spans="1:13" x14ac:dyDescent="0.3">
      <c r="A14" s="44">
        <v>2013</v>
      </c>
      <c r="B14" s="43">
        <v>3.407</v>
      </c>
      <c r="C14" s="43">
        <v>3.7480000000000002</v>
      </c>
      <c r="D14" s="43">
        <v>3.7919999999999998</v>
      </c>
      <c r="E14" s="43">
        <v>3.6469999999999998</v>
      </c>
      <c r="F14" s="43">
        <v>3.6819999999999999</v>
      </c>
      <c r="G14" s="43">
        <v>3.6930000000000001</v>
      </c>
      <c r="H14" s="43">
        <v>3.6869999999999998</v>
      </c>
      <c r="I14" s="43">
        <v>3.6579999999999999</v>
      </c>
      <c r="J14" s="43">
        <v>3.6160000000000001</v>
      </c>
      <c r="K14" s="43">
        <v>3.4340000000000002</v>
      </c>
      <c r="L14" s="43">
        <v>3.31</v>
      </c>
      <c r="M14" s="43">
        <v>3.3330000000000002</v>
      </c>
    </row>
    <row r="15" spans="1:13" x14ac:dyDescent="0.3">
      <c r="A15" s="44">
        <v>2014</v>
      </c>
      <c r="B15" s="43">
        <v>3.3780000000000001</v>
      </c>
      <c r="C15" s="43">
        <v>3.4220000000000002</v>
      </c>
      <c r="D15" s="43">
        <v>3.59</v>
      </c>
      <c r="E15" s="43">
        <v>3.7170000000000001</v>
      </c>
      <c r="F15" s="43">
        <v>3.7450000000000001</v>
      </c>
      <c r="G15" s="43">
        <v>3.75</v>
      </c>
      <c r="H15" s="43">
        <v>3.69</v>
      </c>
      <c r="I15" s="43">
        <v>3.54</v>
      </c>
      <c r="J15" s="43">
        <v>3.4630000000000001</v>
      </c>
      <c r="K15" s="43">
        <v>3.2410000000000001</v>
      </c>
      <c r="L15" s="43">
        <v>2.9449999999999998</v>
      </c>
      <c r="M15" s="43">
        <v>2.6179999999999999</v>
      </c>
    </row>
    <row r="16" spans="1:13" x14ac:dyDescent="0.3">
      <c r="A16" s="44">
        <v>2015</v>
      </c>
      <c r="B16" s="43">
        <v>2.17</v>
      </c>
      <c r="C16" s="43">
        <v>2.3079999999999998</v>
      </c>
      <c r="D16" s="43">
        <v>2.544</v>
      </c>
      <c r="E16" s="43">
        <v>2.5449999999999999</v>
      </c>
      <c r="F16" s="43">
        <v>2.8319999999999999</v>
      </c>
      <c r="G16" s="43">
        <v>2.8889999999999998</v>
      </c>
      <c r="H16" s="43">
        <v>2.8929999999999998</v>
      </c>
      <c r="I16" s="43">
        <v>2.7450000000000001</v>
      </c>
      <c r="J16" s="43">
        <v>2.4630000000000001</v>
      </c>
      <c r="K16" s="43">
        <v>2.3570000000000002</v>
      </c>
      <c r="L16" s="43">
        <v>2.2490000000000001</v>
      </c>
      <c r="M16" s="43">
        <v>2.125</v>
      </c>
    </row>
    <row r="17" spans="1:4" x14ac:dyDescent="0.3">
      <c r="A17" s="42" t="s">
        <v>385</v>
      </c>
      <c r="D17" s="42">
        <f>COUNT(D6:D16)</f>
        <v>11</v>
      </c>
    </row>
    <row r="18" spans="1:4" x14ac:dyDescent="0.3">
      <c r="A18" s="42" t="s">
        <v>384</v>
      </c>
    </row>
    <row r="19" spans="1:4" x14ac:dyDescent="0.3">
      <c r="A19" s="42" t="s">
        <v>383</v>
      </c>
    </row>
    <row r="20" spans="1:4" x14ac:dyDescent="0.3">
      <c r="A20" s="42" t="s">
        <v>382</v>
      </c>
    </row>
    <row r="21" spans="1:4" x14ac:dyDescent="0.3">
      <c r="A21" s="42" t="s">
        <v>381</v>
      </c>
    </row>
  </sheetData>
  <mergeCells count="5">
    <mergeCell ref="A1:F1"/>
    <mergeCell ref="B2:F2"/>
    <mergeCell ref="B3:F3"/>
    <mergeCell ref="B4:F4"/>
    <mergeCell ref="H1: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ySplit="5" topLeftCell="A9" activePane="bottomLeft" state="frozen"/>
      <selection pane="bottomLeft" activeCell="C20" sqref="C20"/>
    </sheetView>
  </sheetViews>
  <sheetFormatPr defaultRowHeight="16.5" x14ac:dyDescent="0.3"/>
  <cols>
    <col min="1" max="1" width="15.28515625" style="42" customWidth="1"/>
    <col min="2" max="14" width="9" style="42" customWidth="1"/>
    <col min="15" max="255" width="8" style="42" customWidth="1"/>
    <col min="256" max="16384" width="9.140625" style="42"/>
  </cols>
  <sheetData>
    <row r="1" spans="1:13" x14ac:dyDescent="0.3">
      <c r="A1" s="55" t="s">
        <v>405</v>
      </c>
      <c r="B1" s="56"/>
      <c r="C1" s="56"/>
      <c r="D1" s="56"/>
      <c r="E1" s="56"/>
      <c r="F1" s="56"/>
    </row>
    <row r="2" spans="1:13" x14ac:dyDescent="0.3">
      <c r="A2" s="46" t="s">
        <v>404</v>
      </c>
      <c r="B2" s="57" t="s">
        <v>403</v>
      </c>
      <c r="C2" s="56"/>
      <c r="D2" s="56"/>
      <c r="E2" s="56"/>
      <c r="F2" s="56"/>
    </row>
    <row r="3" spans="1:13" x14ac:dyDescent="0.3">
      <c r="A3" s="46" t="s">
        <v>402</v>
      </c>
      <c r="B3" s="57" t="s">
        <v>401</v>
      </c>
      <c r="C3" s="56"/>
      <c r="D3" s="56"/>
      <c r="E3" s="56"/>
      <c r="F3" s="56"/>
    </row>
    <row r="4" spans="1:13" x14ac:dyDescent="0.3">
      <c r="A4" s="46" t="s">
        <v>400</v>
      </c>
      <c r="B4" s="58" t="s">
        <v>399</v>
      </c>
      <c r="C4" s="56"/>
      <c r="D4" s="56"/>
      <c r="E4" s="56"/>
      <c r="F4" s="56"/>
    </row>
    <row r="5" spans="1:13" ht="17.25" thickBot="1" x14ac:dyDescent="0.35">
      <c r="A5" s="45" t="s">
        <v>398</v>
      </c>
      <c r="B5" s="45" t="s">
        <v>397</v>
      </c>
      <c r="C5" s="45" t="s">
        <v>396</v>
      </c>
      <c r="D5" s="45" t="s">
        <v>395</v>
      </c>
      <c r="E5" s="45" t="s">
        <v>394</v>
      </c>
      <c r="F5" s="45" t="s">
        <v>393</v>
      </c>
      <c r="G5" s="45" t="s">
        <v>392</v>
      </c>
      <c r="H5" s="45" t="s">
        <v>391</v>
      </c>
      <c r="I5" s="45" t="s">
        <v>390</v>
      </c>
      <c r="J5" s="45" t="s">
        <v>389</v>
      </c>
      <c r="K5" s="45" t="s">
        <v>388</v>
      </c>
      <c r="L5" s="45" t="s">
        <v>387</v>
      </c>
      <c r="M5" s="45" t="s">
        <v>386</v>
      </c>
    </row>
    <row r="6" spans="1:13" ht="17.25" thickTop="1" x14ac:dyDescent="0.3">
      <c r="A6" s="44">
        <v>2005</v>
      </c>
      <c r="B6" s="43">
        <v>1.8660000000000001</v>
      </c>
      <c r="C6" s="43">
        <v>1.96</v>
      </c>
      <c r="D6" s="43">
        <v>2.1070000000000002</v>
      </c>
      <c r="E6" s="43">
        <v>2.3250000000000002</v>
      </c>
      <c r="F6" s="43">
        <v>2.2570000000000001</v>
      </c>
      <c r="G6" s="43">
        <v>2.218</v>
      </c>
      <c r="H6" s="43">
        <v>2.3570000000000002</v>
      </c>
      <c r="I6" s="43">
        <v>2.548</v>
      </c>
      <c r="J6" s="43">
        <v>2.9689999999999999</v>
      </c>
      <c r="K6" s="43">
        <v>2.83</v>
      </c>
      <c r="L6" s="43">
        <v>2.387</v>
      </c>
      <c r="M6" s="43">
        <v>2.23</v>
      </c>
    </row>
    <row r="7" spans="1:13" x14ac:dyDescent="0.3">
      <c r="A7" s="44">
        <v>2006</v>
      </c>
      <c r="B7" s="43">
        <v>2.359</v>
      </c>
      <c r="C7" s="43">
        <v>2.3540000000000001</v>
      </c>
      <c r="D7" s="43">
        <v>2.444</v>
      </c>
      <c r="E7" s="43">
        <v>2.8010000000000002</v>
      </c>
      <c r="F7" s="43">
        <v>2.9929999999999999</v>
      </c>
      <c r="G7" s="43">
        <v>2.9630000000000001</v>
      </c>
      <c r="H7" s="43">
        <v>3.0459999999999998</v>
      </c>
      <c r="I7" s="43">
        <v>3.0329999999999999</v>
      </c>
      <c r="J7" s="43">
        <v>2.637</v>
      </c>
      <c r="K7" s="43">
        <v>2.319</v>
      </c>
      <c r="L7" s="43">
        <v>2.2869999999999999</v>
      </c>
      <c r="M7" s="43">
        <v>2.38</v>
      </c>
    </row>
    <row r="8" spans="1:13" x14ac:dyDescent="0.3">
      <c r="A8" s="44">
        <v>2007</v>
      </c>
      <c r="B8" s="43">
        <v>2.3210000000000002</v>
      </c>
      <c r="C8" s="43">
        <v>2.3330000000000002</v>
      </c>
      <c r="D8" s="43">
        <v>2.6389999999999998</v>
      </c>
      <c r="E8" s="43">
        <v>2.9089999999999998</v>
      </c>
      <c r="F8" s="43">
        <v>3.1760000000000002</v>
      </c>
      <c r="G8" s="43">
        <v>3.1</v>
      </c>
      <c r="H8" s="43">
        <v>3.0129999999999999</v>
      </c>
      <c r="I8" s="43">
        <v>2.8330000000000002</v>
      </c>
      <c r="J8" s="43">
        <v>2.839</v>
      </c>
      <c r="K8" s="43">
        <v>2.843</v>
      </c>
      <c r="L8" s="43">
        <v>3.1179999999999999</v>
      </c>
      <c r="M8" s="43">
        <v>3.069</v>
      </c>
    </row>
    <row r="9" spans="1:13" x14ac:dyDescent="0.3">
      <c r="A9" s="44">
        <v>2008</v>
      </c>
      <c r="B9" s="43">
        <v>3.0960000000000001</v>
      </c>
      <c r="C9" s="43">
        <v>3.0830000000000002</v>
      </c>
      <c r="D9" s="43">
        <v>3.3069999999999999</v>
      </c>
      <c r="E9" s="43">
        <v>3.4910000000000001</v>
      </c>
      <c r="F9" s="43">
        <v>3.8130000000000002</v>
      </c>
      <c r="G9" s="43">
        <v>4.1150000000000002</v>
      </c>
      <c r="H9" s="43">
        <v>4.1420000000000003</v>
      </c>
      <c r="I9" s="43">
        <v>3.8380000000000001</v>
      </c>
      <c r="J9" s="43">
        <v>3.7490000000000001</v>
      </c>
      <c r="K9" s="43">
        <v>3.2250000000000001</v>
      </c>
      <c r="L9" s="43">
        <v>2.2080000000000002</v>
      </c>
      <c r="M9" s="43">
        <v>1.742</v>
      </c>
    </row>
    <row r="10" spans="1:13" x14ac:dyDescent="0.3">
      <c r="A10" s="44">
        <v>2009</v>
      </c>
      <c r="B10" s="43">
        <v>1.8380000000000001</v>
      </c>
      <c r="C10" s="43">
        <v>1.9790000000000001</v>
      </c>
      <c r="D10" s="43">
        <v>2</v>
      </c>
      <c r="E10" s="43">
        <v>2.1070000000000002</v>
      </c>
      <c r="F10" s="43">
        <v>2.3140000000000001</v>
      </c>
      <c r="G10" s="43">
        <v>2.681</v>
      </c>
      <c r="H10" s="43">
        <v>2.5939999999999999</v>
      </c>
      <c r="I10" s="43">
        <v>2.677</v>
      </c>
      <c r="J10" s="43">
        <v>2.6259999999999999</v>
      </c>
      <c r="K10" s="43">
        <v>2.613</v>
      </c>
      <c r="L10" s="43">
        <v>2.7090000000000001</v>
      </c>
      <c r="M10" s="43">
        <v>2.6709999999999998</v>
      </c>
    </row>
    <row r="11" spans="1:13" x14ac:dyDescent="0.3">
      <c r="A11" s="44">
        <v>2010</v>
      </c>
      <c r="B11" s="43">
        <v>2.7789999999999999</v>
      </c>
      <c r="C11" s="43">
        <v>2.7090000000000001</v>
      </c>
      <c r="D11" s="43">
        <v>2.8290000000000002</v>
      </c>
      <c r="E11" s="43">
        <v>2.9060000000000001</v>
      </c>
      <c r="F11" s="43">
        <v>2.915</v>
      </c>
      <c r="G11" s="43">
        <v>2.7829999999999999</v>
      </c>
      <c r="H11" s="43">
        <v>2.7829999999999999</v>
      </c>
      <c r="I11" s="43">
        <v>2.7949999999999999</v>
      </c>
      <c r="J11" s="43">
        <v>2.754</v>
      </c>
      <c r="K11" s="43">
        <v>2.843</v>
      </c>
      <c r="L11" s="43">
        <v>2.899</v>
      </c>
      <c r="M11" s="43">
        <v>3.0310000000000001</v>
      </c>
    </row>
    <row r="12" spans="1:13" x14ac:dyDescent="0.3">
      <c r="A12" s="44">
        <v>2011</v>
      </c>
      <c r="B12" s="43">
        <v>3.1389999999999998</v>
      </c>
      <c r="C12" s="43">
        <v>3.2149999999999999</v>
      </c>
      <c r="D12" s="43">
        <v>3.5939999999999999</v>
      </c>
      <c r="E12" s="43">
        <v>3.863</v>
      </c>
      <c r="F12" s="43">
        <v>3.9820000000000002</v>
      </c>
      <c r="G12" s="43">
        <v>3.7530000000000001</v>
      </c>
      <c r="H12" s="43">
        <v>3.7029999999999998</v>
      </c>
      <c r="I12" s="43">
        <v>3.68</v>
      </c>
      <c r="J12" s="43">
        <v>3.6640000000000001</v>
      </c>
      <c r="K12" s="43">
        <v>3.5209999999999999</v>
      </c>
      <c r="L12" s="43">
        <v>3.4750000000000001</v>
      </c>
      <c r="M12" s="43">
        <v>3.3290000000000002</v>
      </c>
    </row>
    <row r="13" spans="1:13" x14ac:dyDescent="0.3">
      <c r="A13" s="44">
        <v>2012</v>
      </c>
      <c r="B13" s="43">
        <v>3.4470000000000001</v>
      </c>
      <c r="C13" s="43">
        <v>3.6219999999999999</v>
      </c>
      <c r="D13" s="43">
        <v>3.9180000000000001</v>
      </c>
      <c r="E13" s="43">
        <v>3.976</v>
      </c>
      <c r="F13" s="43">
        <v>3.839</v>
      </c>
      <c r="G13" s="43">
        <v>3.6019999999999999</v>
      </c>
      <c r="H13" s="43">
        <v>3.5019999999999998</v>
      </c>
      <c r="I13" s="43">
        <v>3.7589999999999999</v>
      </c>
      <c r="J13" s="43">
        <v>3.9079999999999999</v>
      </c>
      <c r="K13" s="43">
        <v>3.839</v>
      </c>
      <c r="L13" s="43">
        <v>3.5419999999999998</v>
      </c>
      <c r="M13" s="43">
        <v>3.3860000000000001</v>
      </c>
    </row>
    <row r="14" spans="1:13" x14ac:dyDescent="0.3">
      <c r="A14" s="44">
        <v>2013</v>
      </c>
      <c r="B14" s="43">
        <v>3.407</v>
      </c>
      <c r="C14" s="43">
        <v>3.7480000000000002</v>
      </c>
      <c r="D14" s="43">
        <v>3.7919999999999998</v>
      </c>
      <c r="E14" s="43">
        <v>3.6469999999999998</v>
      </c>
      <c r="F14" s="43">
        <v>3.6819999999999999</v>
      </c>
      <c r="G14" s="43">
        <v>3.6930000000000001</v>
      </c>
      <c r="H14" s="43">
        <v>3.6869999999999998</v>
      </c>
      <c r="I14" s="43">
        <v>3.6579999999999999</v>
      </c>
      <c r="J14" s="43">
        <v>3.6160000000000001</v>
      </c>
      <c r="K14" s="43">
        <v>3.4340000000000002</v>
      </c>
      <c r="L14" s="43">
        <v>3.31</v>
      </c>
      <c r="M14" s="43">
        <v>3.3330000000000002</v>
      </c>
    </row>
    <row r="15" spans="1:13" x14ac:dyDescent="0.3">
      <c r="A15" s="44">
        <v>2014</v>
      </c>
      <c r="B15" s="43">
        <v>3.3780000000000001</v>
      </c>
      <c r="C15" s="43">
        <v>3.4220000000000002</v>
      </c>
      <c r="D15" s="43">
        <v>3.59</v>
      </c>
      <c r="E15" s="43">
        <v>3.7170000000000001</v>
      </c>
      <c r="F15" s="43">
        <v>3.7450000000000001</v>
      </c>
      <c r="G15" s="43">
        <v>3.75</v>
      </c>
      <c r="H15" s="43">
        <v>3.69</v>
      </c>
      <c r="I15" s="43">
        <v>3.54</v>
      </c>
      <c r="J15" s="43">
        <v>3.4630000000000001</v>
      </c>
      <c r="K15" s="43">
        <v>3.2410000000000001</v>
      </c>
      <c r="L15" s="43">
        <v>2.9449999999999998</v>
      </c>
      <c r="M15" s="43">
        <v>2.6179999999999999</v>
      </c>
    </row>
    <row r="16" spans="1:13" x14ac:dyDescent="0.3">
      <c r="A16" s="44">
        <v>2015</v>
      </c>
      <c r="B16" s="43">
        <v>2.17</v>
      </c>
      <c r="C16" s="43">
        <v>2.3079999999999998</v>
      </c>
      <c r="D16" s="43">
        <v>2.544</v>
      </c>
      <c r="E16" s="43">
        <v>2.5449999999999999</v>
      </c>
      <c r="F16" s="43">
        <v>2.8319999999999999</v>
      </c>
      <c r="G16" s="43">
        <v>2.8889999999999998</v>
      </c>
      <c r="H16" s="43">
        <v>2.8929999999999998</v>
      </c>
      <c r="I16" s="43">
        <v>2.7450000000000001</v>
      </c>
      <c r="J16" s="43">
        <v>2.4630000000000001</v>
      </c>
      <c r="K16" s="43">
        <v>2.3570000000000002</v>
      </c>
      <c r="L16" s="43">
        <v>2.2490000000000001</v>
      </c>
      <c r="M16" s="43">
        <v>2.125</v>
      </c>
    </row>
    <row r="17" spans="1:13" x14ac:dyDescent="0.3">
      <c r="A17" s="42" t="s">
        <v>385</v>
      </c>
      <c r="B17" s="48">
        <f t="shared" ref="B17:M17" si="0">MIN(B6:B16)</f>
        <v>1.8380000000000001</v>
      </c>
      <c r="C17" s="48">
        <f t="shared" si="0"/>
        <v>1.96</v>
      </c>
      <c r="D17" s="48">
        <f t="shared" si="0"/>
        <v>2</v>
      </c>
      <c r="E17" s="48">
        <f t="shared" si="0"/>
        <v>2.1070000000000002</v>
      </c>
      <c r="F17" s="48">
        <f t="shared" si="0"/>
        <v>2.2570000000000001</v>
      </c>
      <c r="G17" s="48">
        <f t="shared" si="0"/>
        <v>2.218</v>
      </c>
      <c r="H17" s="48">
        <f t="shared" si="0"/>
        <v>2.3570000000000002</v>
      </c>
      <c r="I17" s="48">
        <f t="shared" si="0"/>
        <v>2.548</v>
      </c>
      <c r="J17" s="48">
        <f t="shared" si="0"/>
        <v>2.4630000000000001</v>
      </c>
      <c r="K17" s="48">
        <f t="shared" si="0"/>
        <v>2.319</v>
      </c>
      <c r="L17" s="48">
        <f t="shared" si="0"/>
        <v>2.2080000000000002</v>
      </c>
      <c r="M17" s="48">
        <f t="shared" si="0"/>
        <v>1.742</v>
      </c>
    </row>
    <row r="18" spans="1:13" x14ac:dyDescent="0.3">
      <c r="A18" s="42" t="s">
        <v>384</v>
      </c>
      <c r="B18" s="48">
        <f t="shared" ref="B18:M18" si="1">MAX(B6:B16)</f>
        <v>3.4470000000000001</v>
      </c>
      <c r="C18" s="48">
        <f t="shared" si="1"/>
        <v>3.7480000000000002</v>
      </c>
      <c r="D18" s="48">
        <f t="shared" si="1"/>
        <v>3.9180000000000001</v>
      </c>
      <c r="E18" s="48">
        <f t="shared" si="1"/>
        <v>3.976</v>
      </c>
      <c r="F18" s="48">
        <f t="shared" si="1"/>
        <v>3.9820000000000002</v>
      </c>
      <c r="G18" s="48">
        <f t="shared" si="1"/>
        <v>4.1150000000000002</v>
      </c>
      <c r="H18" s="48">
        <f t="shared" si="1"/>
        <v>4.1420000000000003</v>
      </c>
      <c r="I18" s="48">
        <f t="shared" si="1"/>
        <v>3.8380000000000001</v>
      </c>
      <c r="J18" s="48">
        <f t="shared" si="1"/>
        <v>3.9079999999999999</v>
      </c>
      <c r="K18" s="48">
        <f t="shared" si="1"/>
        <v>3.839</v>
      </c>
      <c r="L18" s="48">
        <f t="shared" si="1"/>
        <v>3.5419999999999998</v>
      </c>
      <c r="M18" s="48">
        <f t="shared" si="1"/>
        <v>3.3860000000000001</v>
      </c>
    </row>
    <row r="19" spans="1:13" x14ac:dyDescent="0.3">
      <c r="A19" s="42" t="s">
        <v>383</v>
      </c>
      <c r="B19" s="48">
        <f t="shared" ref="B19:M19" si="2">AVERAGE(B6:B16)</f>
        <v>2.709090909090909</v>
      </c>
      <c r="C19" s="48">
        <f t="shared" si="2"/>
        <v>2.7939090909090911</v>
      </c>
      <c r="D19" s="48">
        <f t="shared" si="2"/>
        <v>2.9785454545454546</v>
      </c>
      <c r="E19" s="48">
        <f t="shared" si="2"/>
        <v>3.1169999999999991</v>
      </c>
      <c r="F19" s="48">
        <f t="shared" si="2"/>
        <v>3.2316363636363632</v>
      </c>
      <c r="G19" s="48">
        <f t="shared" si="2"/>
        <v>3.2315454545454547</v>
      </c>
      <c r="H19" s="48">
        <f t="shared" si="2"/>
        <v>3.2190909090909088</v>
      </c>
      <c r="I19" s="48">
        <f t="shared" si="2"/>
        <v>3.1914545454545449</v>
      </c>
      <c r="J19" s="48">
        <f t="shared" si="2"/>
        <v>3.1534545454545455</v>
      </c>
      <c r="K19" s="48">
        <f t="shared" si="2"/>
        <v>3.0059090909090913</v>
      </c>
      <c r="L19" s="48">
        <f t="shared" si="2"/>
        <v>2.8299090909090907</v>
      </c>
      <c r="M19" s="48">
        <f t="shared" si="2"/>
        <v>2.7194545454545453</v>
      </c>
    </row>
    <row r="20" spans="1:13" x14ac:dyDescent="0.3">
      <c r="A20" s="42" t="s">
        <v>382</v>
      </c>
      <c r="B20" s="49">
        <f t="shared" ref="B20:M20" si="3">LARGE(B6:B16,3)</f>
        <v>3.3780000000000001</v>
      </c>
      <c r="C20" s="49">
        <f t="shared" si="3"/>
        <v>3.4220000000000002</v>
      </c>
      <c r="D20" s="49">
        <f t="shared" si="3"/>
        <v>3.5939999999999999</v>
      </c>
      <c r="E20" s="49">
        <f t="shared" si="3"/>
        <v>3.7170000000000001</v>
      </c>
      <c r="F20" s="49">
        <f t="shared" si="3"/>
        <v>3.8130000000000002</v>
      </c>
      <c r="G20" s="49">
        <f t="shared" si="3"/>
        <v>3.75</v>
      </c>
      <c r="H20" s="49">
        <f t="shared" si="3"/>
        <v>3.69</v>
      </c>
      <c r="I20" s="49">
        <f t="shared" si="3"/>
        <v>3.68</v>
      </c>
      <c r="J20" s="49">
        <f t="shared" si="3"/>
        <v>3.6640000000000001</v>
      </c>
      <c r="K20" s="49">
        <f t="shared" si="3"/>
        <v>3.4340000000000002</v>
      </c>
      <c r="L20" s="49">
        <f t="shared" si="3"/>
        <v>3.31</v>
      </c>
      <c r="M20" s="49">
        <f t="shared" si="3"/>
        <v>3.3290000000000002</v>
      </c>
    </row>
    <row r="21" spans="1:13" x14ac:dyDescent="0.3">
      <c r="A21" s="42" t="s">
        <v>381</v>
      </c>
      <c r="B21" s="48">
        <f t="shared" ref="B21:M21" si="4">MEDIAN(B6:B16)</f>
        <v>2.7789999999999999</v>
      </c>
      <c r="C21" s="48">
        <f t="shared" si="4"/>
        <v>2.7090000000000001</v>
      </c>
      <c r="D21" s="48">
        <f t="shared" si="4"/>
        <v>2.8290000000000002</v>
      </c>
      <c r="E21" s="48">
        <f t="shared" si="4"/>
        <v>2.9089999999999998</v>
      </c>
      <c r="F21" s="48">
        <f t="shared" si="4"/>
        <v>3.1760000000000002</v>
      </c>
      <c r="G21" s="48">
        <f t="shared" si="4"/>
        <v>3.1</v>
      </c>
      <c r="H21" s="48">
        <f t="shared" si="4"/>
        <v>3.0459999999999998</v>
      </c>
      <c r="I21" s="48">
        <f t="shared" si="4"/>
        <v>3.0329999999999999</v>
      </c>
      <c r="J21" s="48">
        <f t="shared" si="4"/>
        <v>2.9689999999999999</v>
      </c>
      <c r="K21" s="48">
        <f t="shared" si="4"/>
        <v>2.843</v>
      </c>
      <c r="L21" s="48">
        <f t="shared" si="4"/>
        <v>2.899</v>
      </c>
      <c r="M21" s="48">
        <f t="shared" si="4"/>
        <v>2.6709999999999998</v>
      </c>
    </row>
    <row r="23" spans="1:13" x14ac:dyDescent="0.3">
      <c r="A23" s="47" t="s">
        <v>406</v>
      </c>
      <c r="B23" s="47"/>
      <c r="C23" s="47"/>
      <c r="D23" s="47"/>
    </row>
  </sheetData>
  <mergeCells count="4">
    <mergeCell ref="B3:F3"/>
    <mergeCell ref="B4:F4"/>
    <mergeCell ref="A1:F1"/>
    <mergeCell ref="B2:F2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February 10, 2016 (04:26:46 PM)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1" zoomScale="95" zoomScaleNormal="95" workbookViewId="0">
      <selection activeCell="C15" sqref="C15"/>
    </sheetView>
  </sheetViews>
  <sheetFormatPr defaultRowHeight="16.5" x14ac:dyDescent="0.3"/>
  <cols>
    <col min="1" max="1" width="13.140625" style="2" bestFit="1" customWidth="1"/>
    <col min="2" max="2" width="11.7109375" style="2" bestFit="1" customWidth="1"/>
    <col min="3" max="3" width="12.28515625" style="2" bestFit="1" customWidth="1"/>
    <col min="4" max="16384" width="9.140625" style="2"/>
  </cols>
  <sheetData>
    <row r="1" spans="1:14" x14ac:dyDescent="0.3">
      <c r="A1" s="52" t="s">
        <v>335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x14ac:dyDescent="0.3">
      <c r="J4" s="2" t="s">
        <v>334</v>
      </c>
      <c r="K4" s="2" t="s">
        <v>334</v>
      </c>
    </row>
    <row r="5" spans="1:14" s="13" customFormat="1" ht="34.5" x14ac:dyDescent="0.45">
      <c r="A5" s="14" t="s">
        <v>333</v>
      </c>
    </row>
    <row r="6" spans="1:14" x14ac:dyDescent="0.3">
      <c r="A6" s="60" t="s">
        <v>332</v>
      </c>
      <c r="B6" s="61"/>
    </row>
    <row r="7" spans="1:14" x14ac:dyDescent="0.3">
      <c r="A7" s="2" t="s">
        <v>331</v>
      </c>
      <c r="B7" s="12" t="s">
        <v>330</v>
      </c>
      <c r="C7" s="12" t="s">
        <v>329</v>
      </c>
    </row>
    <row r="8" spans="1:14" x14ac:dyDescent="0.3">
      <c r="A8" s="2" t="s">
        <v>328</v>
      </c>
      <c r="B8" s="2" t="s">
        <v>327</v>
      </c>
      <c r="C8" s="2" t="s">
        <v>326</v>
      </c>
    </row>
    <row r="9" spans="1:14" x14ac:dyDescent="0.3">
      <c r="A9" s="2" t="s">
        <v>325</v>
      </c>
      <c r="B9" s="2" t="s">
        <v>324</v>
      </c>
      <c r="C9" s="2" t="s">
        <v>323</v>
      </c>
    </row>
    <row r="10" spans="1:14" x14ac:dyDescent="0.3">
      <c r="A10" s="2" t="s">
        <v>322</v>
      </c>
      <c r="B10" s="2" t="s">
        <v>321</v>
      </c>
      <c r="C10" s="2" t="s">
        <v>320</v>
      </c>
    </row>
    <row r="11" spans="1:14" x14ac:dyDescent="0.3">
      <c r="A11" s="2" t="s">
        <v>319</v>
      </c>
      <c r="B11" s="2" t="s">
        <v>318</v>
      </c>
      <c r="C11" s="2" t="s">
        <v>317</v>
      </c>
    </row>
    <row r="15" spans="1:14" x14ac:dyDescent="0.3">
      <c r="A15" s="63" t="s">
        <v>316</v>
      </c>
      <c r="B15" s="63"/>
      <c r="C15" s="2">
        <f>COUNTA(C8:C14)</f>
        <v>4</v>
      </c>
    </row>
    <row r="24" spans="1:2" ht="34.5" x14ac:dyDescent="0.45">
      <c r="A24" s="62" t="s">
        <v>315</v>
      </c>
      <c r="B24" s="62"/>
    </row>
    <row r="25" spans="1:2" s="10" customFormat="1" ht="17.25" customHeight="1" x14ac:dyDescent="0.45">
      <c r="A25" s="11"/>
      <c r="B25" s="11"/>
    </row>
    <row r="26" spans="1:2" x14ac:dyDescent="0.3">
      <c r="A26" s="2">
        <v>560</v>
      </c>
      <c r="B26" s="9">
        <v>560.12</v>
      </c>
    </row>
    <row r="29" spans="1:2" x14ac:dyDescent="0.3">
      <c r="A29" s="2">
        <f>10/3</f>
        <v>3.3333333333333335</v>
      </c>
    </row>
    <row r="31" spans="1:2" x14ac:dyDescent="0.3">
      <c r="A31" s="2">
        <v>123.45</v>
      </c>
    </row>
    <row r="33" spans="1:3" x14ac:dyDescent="0.3">
      <c r="A33" s="2">
        <v>8473243179</v>
      </c>
    </row>
    <row r="39" spans="1:3" ht="38.25" customHeight="1" x14ac:dyDescent="0.3">
      <c r="A39" s="53" t="s">
        <v>314</v>
      </c>
      <c r="B39" s="53"/>
    </row>
    <row r="40" spans="1:3" ht="16.5" customHeight="1" x14ac:dyDescent="0.3">
      <c r="A40" s="8"/>
      <c r="B40" s="8"/>
    </row>
    <row r="41" spans="1:3" x14ac:dyDescent="0.3">
      <c r="A41" s="7">
        <v>42736</v>
      </c>
    </row>
    <row r="43" spans="1:3" x14ac:dyDescent="0.3">
      <c r="A43" s="6">
        <v>42809</v>
      </c>
      <c r="B43" s="6">
        <v>42810</v>
      </c>
      <c r="C43" s="6">
        <v>42811</v>
      </c>
    </row>
    <row r="46" spans="1:3" x14ac:dyDescent="0.3">
      <c r="A46" s="5">
        <v>1</v>
      </c>
      <c r="B46" s="5">
        <v>1</v>
      </c>
    </row>
    <row r="49" spans="1:2" x14ac:dyDescent="0.3">
      <c r="A49" s="4">
        <v>0.33333333333333331</v>
      </c>
      <c r="B49" s="3">
        <v>0.33333333333333331</v>
      </c>
    </row>
  </sheetData>
  <mergeCells count="5">
    <mergeCell ref="A6:B6"/>
    <mergeCell ref="A1:N3"/>
    <mergeCell ref="A24:B24"/>
    <mergeCell ref="A39:B39"/>
    <mergeCell ref="A15:B15"/>
  </mergeCells>
  <pageMargins left="0.25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J3"/>
    </sheetView>
  </sheetViews>
  <sheetFormatPr defaultRowHeight="16.5" x14ac:dyDescent="0.3"/>
  <cols>
    <col min="1" max="6" width="9.140625" style="2"/>
    <col min="7" max="7" width="10" style="2" customWidth="1"/>
    <col min="8" max="8" width="14.42578125" style="2" customWidth="1"/>
    <col min="9" max="16384" width="9.140625" style="2"/>
  </cols>
  <sheetData>
    <row r="1" spans="1:10" x14ac:dyDescent="0.3">
      <c r="A1" s="52" t="s">
        <v>370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3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">
      <c r="A3" s="64"/>
      <c r="B3" s="64"/>
      <c r="C3" s="64"/>
      <c r="D3" s="64"/>
      <c r="E3" s="64"/>
      <c r="F3" s="64"/>
      <c r="G3" s="64"/>
      <c r="H3" s="64"/>
      <c r="I3" s="64"/>
      <c r="J3" s="64"/>
    </row>
    <row r="7" spans="1:10" x14ac:dyDescent="0.3">
      <c r="A7" s="13" t="s">
        <v>369</v>
      </c>
      <c r="B7" s="13" t="s">
        <v>368</v>
      </c>
      <c r="C7" s="13" t="s">
        <v>367</v>
      </c>
      <c r="D7" s="13" t="s">
        <v>366</v>
      </c>
      <c r="E7" s="13" t="s">
        <v>365</v>
      </c>
      <c r="F7" s="13" t="s">
        <v>364</v>
      </c>
      <c r="G7" s="13" t="s">
        <v>363</v>
      </c>
      <c r="H7" s="37" t="s">
        <v>362</v>
      </c>
      <c r="I7" s="13" t="s">
        <v>361</v>
      </c>
    </row>
    <row r="8" spans="1:10" x14ac:dyDescent="0.3">
      <c r="A8" s="36" t="s">
        <v>360</v>
      </c>
      <c r="B8" s="35">
        <v>8</v>
      </c>
      <c r="C8" s="35">
        <v>8</v>
      </c>
      <c r="D8" s="35">
        <v>8</v>
      </c>
      <c r="E8" s="35">
        <v>8</v>
      </c>
      <c r="F8" s="35">
        <v>8</v>
      </c>
      <c r="G8" s="35"/>
      <c r="H8" s="34">
        <v>17</v>
      </c>
      <c r="I8" s="27"/>
    </row>
    <row r="9" spans="1:10" x14ac:dyDescent="0.3">
      <c r="A9" s="33" t="s">
        <v>359</v>
      </c>
      <c r="B9" s="15">
        <v>8</v>
      </c>
      <c r="C9" s="15">
        <v>8</v>
      </c>
      <c r="D9" s="15">
        <v>8</v>
      </c>
      <c r="E9" s="15">
        <v>8</v>
      </c>
      <c r="F9" s="15">
        <v>8</v>
      </c>
      <c r="G9" s="15"/>
      <c r="H9" s="32">
        <v>17</v>
      </c>
      <c r="I9" s="27"/>
    </row>
    <row r="10" spans="1:10" x14ac:dyDescent="0.3">
      <c r="A10" s="33" t="s">
        <v>358</v>
      </c>
      <c r="B10" s="15">
        <v>7</v>
      </c>
      <c r="C10" s="15">
        <v>3</v>
      </c>
      <c r="D10" s="15">
        <v>3</v>
      </c>
      <c r="E10" s="15">
        <v>14</v>
      </c>
      <c r="F10" s="15">
        <v>3</v>
      </c>
      <c r="G10" s="15"/>
      <c r="H10" s="32">
        <v>17</v>
      </c>
      <c r="I10" s="27"/>
    </row>
    <row r="11" spans="1:10" x14ac:dyDescent="0.3">
      <c r="A11" s="33" t="s">
        <v>357</v>
      </c>
      <c r="B11" s="15">
        <v>8</v>
      </c>
      <c r="C11" s="15">
        <v>8</v>
      </c>
      <c r="D11" s="15">
        <v>8</v>
      </c>
      <c r="E11" s="15">
        <v>8</v>
      </c>
      <c r="F11" s="15">
        <v>8</v>
      </c>
      <c r="G11" s="15"/>
      <c r="H11" s="32">
        <v>15</v>
      </c>
      <c r="I11" s="27"/>
    </row>
    <row r="12" spans="1:10" x14ac:dyDescent="0.3">
      <c r="A12" s="33" t="s">
        <v>356</v>
      </c>
      <c r="B12" s="15">
        <v>8</v>
      </c>
      <c r="C12" s="15">
        <v>8</v>
      </c>
      <c r="D12" s="15">
        <v>8</v>
      </c>
      <c r="E12" s="15">
        <v>8</v>
      </c>
      <c r="F12" s="15">
        <v>8</v>
      </c>
      <c r="G12" s="15"/>
      <c r="H12" s="32">
        <v>10</v>
      </c>
      <c r="I12" s="27"/>
    </row>
    <row r="13" spans="1:10" x14ac:dyDescent="0.3">
      <c r="A13" s="33" t="s">
        <v>355</v>
      </c>
      <c r="B13" s="15">
        <v>0</v>
      </c>
      <c r="C13" s="15">
        <v>0</v>
      </c>
      <c r="D13" s="15">
        <v>0</v>
      </c>
      <c r="E13" s="15">
        <v>5</v>
      </c>
      <c r="F13" s="15">
        <v>4</v>
      </c>
      <c r="G13" s="15"/>
      <c r="H13" s="32">
        <v>12</v>
      </c>
      <c r="I13" s="27"/>
    </row>
    <row r="14" spans="1:10" x14ac:dyDescent="0.3">
      <c r="A14" s="33" t="s">
        <v>354</v>
      </c>
      <c r="B14" s="15">
        <v>0</v>
      </c>
      <c r="C14" s="15">
        <v>0</v>
      </c>
      <c r="D14" s="15">
        <v>0</v>
      </c>
      <c r="E14" s="15">
        <v>4</v>
      </c>
      <c r="F14" s="15">
        <v>6</v>
      </c>
      <c r="G14" s="15"/>
      <c r="H14" s="32">
        <v>12</v>
      </c>
      <c r="I14" s="27"/>
    </row>
    <row r="15" spans="1:10" x14ac:dyDescent="0.3">
      <c r="A15" s="33" t="s">
        <v>353</v>
      </c>
      <c r="B15" s="15">
        <v>0</v>
      </c>
      <c r="C15" s="15">
        <v>0</v>
      </c>
      <c r="D15" s="15">
        <v>0</v>
      </c>
      <c r="E15" s="15">
        <v>5</v>
      </c>
      <c r="F15" s="15">
        <v>4</v>
      </c>
      <c r="G15" s="15"/>
      <c r="H15" s="32">
        <v>15</v>
      </c>
      <c r="I15" s="27"/>
    </row>
    <row r="16" spans="1:10" x14ac:dyDescent="0.3">
      <c r="A16" s="33" t="s">
        <v>352</v>
      </c>
      <c r="B16" s="15">
        <v>8</v>
      </c>
      <c r="C16" s="15">
        <v>8</v>
      </c>
      <c r="D16" s="15">
        <v>8</v>
      </c>
      <c r="E16" s="15">
        <v>8</v>
      </c>
      <c r="F16" s="15">
        <v>8</v>
      </c>
      <c r="G16" s="15"/>
      <c r="H16" s="32">
        <v>14</v>
      </c>
      <c r="I16" s="27"/>
    </row>
    <row r="17" spans="1:11" x14ac:dyDescent="0.3">
      <c r="A17" s="33" t="s">
        <v>351</v>
      </c>
      <c r="B17" s="15">
        <v>10</v>
      </c>
      <c r="C17" s="15">
        <v>6</v>
      </c>
      <c r="D17" s="15">
        <v>6</v>
      </c>
      <c r="E17" s="15">
        <v>10</v>
      </c>
      <c r="F17" s="15">
        <v>4</v>
      </c>
      <c r="G17" s="15"/>
      <c r="H17" s="32">
        <v>15</v>
      </c>
      <c r="I17" s="27"/>
    </row>
    <row r="18" spans="1:11" x14ac:dyDescent="0.3">
      <c r="A18" s="31" t="s">
        <v>350</v>
      </c>
      <c r="B18" s="30">
        <v>4</v>
      </c>
      <c r="C18" s="30">
        <v>5</v>
      </c>
      <c r="D18" s="30">
        <v>4</v>
      </c>
      <c r="E18" s="30">
        <v>5</v>
      </c>
      <c r="F18" s="30">
        <v>4</v>
      </c>
      <c r="G18" s="30"/>
      <c r="H18" s="29">
        <v>13</v>
      </c>
      <c r="I18" s="27"/>
    </row>
    <row r="19" spans="1:11" x14ac:dyDescent="0.3">
      <c r="A19" s="2" t="s">
        <v>349</v>
      </c>
      <c r="B19" s="13"/>
      <c r="C19" s="13"/>
      <c r="D19" s="13"/>
      <c r="E19" s="13"/>
      <c r="F19" s="13"/>
      <c r="H19" s="28" t="s">
        <v>348</v>
      </c>
      <c r="I19" s="27"/>
    </row>
    <row r="20" spans="1:11" x14ac:dyDescent="0.3">
      <c r="G20" s="26"/>
      <c r="H20" s="26" t="s">
        <v>347</v>
      </c>
      <c r="I20" s="25"/>
      <c r="K20" s="2" t="s">
        <v>334</v>
      </c>
    </row>
    <row r="21" spans="1:11" x14ac:dyDescent="0.3">
      <c r="K21" s="2" t="s">
        <v>334</v>
      </c>
    </row>
    <row r="22" spans="1:11" x14ac:dyDescent="0.3">
      <c r="A22" s="2" t="s">
        <v>346</v>
      </c>
    </row>
  </sheetData>
  <mergeCells count="1">
    <mergeCell ref="A1:J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3"/>
    </sheetView>
  </sheetViews>
  <sheetFormatPr defaultRowHeight="16.5" x14ac:dyDescent="0.3"/>
  <cols>
    <col min="1" max="7" width="9.140625" style="2"/>
    <col min="8" max="8" width="13.5703125" style="2" customWidth="1"/>
    <col min="9" max="9" width="13" style="2" customWidth="1"/>
    <col min="10" max="16384" width="9.140625" style="2"/>
  </cols>
  <sheetData>
    <row r="1" spans="1:9" x14ac:dyDescent="0.3">
      <c r="A1" s="66" t="s">
        <v>373</v>
      </c>
      <c r="B1" s="67"/>
      <c r="C1" s="67"/>
      <c r="D1" s="67"/>
      <c r="E1" s="67"/>
      <c r="F1" s="67"/>
      <c r="G1" s="67"/>
      <c r="H1" s="67"/>
      <c r="I1" s="67"/>
    </row>
    <row r="2" spans="1:9" x14ac:dyDescent="0.3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3">
      <c r="A3" s="67"/>
      <c r="B3" s="67"/>
      <c r="C3" s="67"/>
      <c r="D3" s="67"/>
      <c r="E3" s="67"/>
      <c r="F3" s="67"/>
      <c r="G3" s="67"/>
      <c r="H3" s="67"/>
      <c r="I3" s="67"/>
    </row>
    <row r="5" spans="1:9" ht="26.25" x14ac:dyDescent="0.35">
      <c r="B5" s="65" t="s">
        <v>372</v>
      </c>
      <c r="C5" s="65"/>
      <c r="D5" s="65"/>
      <c r="E5" s="65"/>
    </row>
    <row r="7" spans="1:9" x14ac:dyDescent="0.3">
      <c r="A7" s="13" t="s">
        <v>369</v>
      </c>
      <c r="B7" s="13" t="s">
        <v>368</v>
      </c>
      <c r="C7" s="13" t="s">
        <v>367</v>
      </c>
      <c r="D7" s="13" t="s">
        <v>366</v>
      </c>
      <c r="E7" s="13" t="s">
        <v>365</v>
      </c>
      <c r="F7" s="13" t="s">
        <v>364</v>
      </c>
      <c r="G7" s="13" t="s">
        <v>363</v>
      </c>
      <c r="H7" s="37" t="s">
        <v>362</v>
      </c>
      <c r="I7" s="13" t="s">
        <v>361</v>
      </c>
    </row>
    <row r="8" spans="1:9" x14ac:dyDescent="0.3">
      <c r="A8" s="36" t="s">
        <v>360</v>
      </c>
      <c r="B8" s="35">
        <v>8</v>
      </c>
      <c r="C8" s="35">
        <v>8</v>
      </c>
      <c r="D8" s="35">
        <v>8</v>
      </c>
      <c r="E8" s="35">
        <v>8</v>
      </c>
      <c r="F8" s="35">
        <v>8</v>
      </c>
      <c r="G8" s="35">
        <f t="shared" ref="G8:G18" si="0">SUM(B8:F8)</f>
        <v>40</v>
      </c>
      <c r="H8" s="34">
        <v>17</v>
      </c>
      <c r="I8" s="40">
        <f t="shared" ref="I8:I18" si="1">G8*H8</f>
        <v>680</v>
      </c>
    </row>
    <row r="9" spans="1:9" x14ac:dyDescent="0.3">
      <c r="A9" s="33" t="s">
        <v>359</v>
      </c>
      <c r="B9" s="15">
        <v>8</v>
      </c>
      <c r="C9" s="15">
        <v>8</v>
      </c>
      <c r="D9" s="15">
        <v>8</v>
      </c>
      <c r="E9" s="15">
        <v>8</v>
      </c>
      <c r="F9" s="15">
        <v>8</v>
      </c>
      <c r="G9" s="15">
        <f t="shared" si="0"/>
        <v>40</v>
      </c>
      <c r="H9" s="32">
        <v>17</v>
      </c>
      <c r="I9" s="40">
        <f t="shared" si="1"/>
        <v>680</v>
      </c>
    </row>
    <row r="10" spans="1:9" x14ac:dyDescent="0.3">
      <c r="A10" s="33" t="s">
        <v>358</v>
      </c>
      <c r="B10" s="15">
        <v>7</v>
      </c>
      <c r="C10" s="15">
        <v>3</v>
      </c>
      <c r="D10" s="15">
        <v>3</v>
      </c>
      <c r="E10" s="15">
        <v>14</v>
      </c>
      <c r="F10" s="15">
        <v>3</v>
      </c>
      <c r="G10" s="15">
        <f t="shared" si="0"/>
        <v>30</v>
      </c>
      <c r="H10" s="32">
        <v>17</v>
      </c>
      <c r="I10" s="40">
        <f t="shared" si="1"/>
        <v>510</v>
      </c>
    </row>
    <row r="11" spans="1:9" x14ac:dyDescent="0.3">
      <c r="A11" s="33" t="s">
        <v>357</v>
      </c>
      <c r="B11" s="15">
        <v>8</v>
      </c>
      <c r="C11" s="15">
        <v>8</v>
      </c>
      <c r="D11" s="15">
        <v>8</v>
      </c>
      <c r="E11" s="15">
        <v>8</v>
      </c>
      <c r="F11" s="15">
        <v>8</v>
      </c>
      <c r="G11" s="15">
        <f t="shared" si="0"/>
        <v>40</v>
      </c>
      <c r="H11" s="32">
        <v>15</v>
      </c>
      <c r="I11" s="40">
        <f t="shared" si="1"/>
        <v>600</v>
      </c>
    </row>
    <row r="12" spans="1:9" x14ac:dyDescent="0.3">
      <c r="A12" s="33" t="s">
        <v>356</v>
      </c>
      <c r="B12" s="15">
        <v>8</v>
      </c>
      <c r="C12" s="15">
        <v>8</v>
      </c>
      <c r="D12" s="15">
        <v>8</v>
      </c>
      <c r="E12" s="15">
        <v>8</v>
      </c>
      <c r="F12" s="15">
        <v>8</v>
      </c>
      <c r="G12" s="15">
        <f t="shared" si="0"/>
        <v>40</v>
      </c>
      <c r="H12" s="32">
        <v>10</v>
      </c>
      <c r="I12" s="40">
        <f t="shared" si="1"/>
        <v>400</v>
      </c>
    </row>
    <row r="13" spans="1:9" x14ac:dyDescent="0.3">
      <c r="A13" s="33" t="s">
        <v>355</v>
      </c>
      <c r="B13" s="15">
        <v>0</v>
      </c>
      <c r="C13" s="15">
        <v>0</v>
      </c>
      <c r="D13" s="15">
        <v>0</v>
      </c>
      <c r="E13" s="15">
        <v>5</v>
      </c>
      <c r="F13" s="15">
        <v>4</v>
      </c>
      <c r="G13" s="15">
        <f t="shared" si="0"/>
        <v>9</v>
      </c>
      <c r="H13" s="32">
        <v>12</v>
      </c>
      <c r="I13" s="40">
        <f t="shared" si="1"/>
        <v>108</v>
      </c>
    </row>
    <row r="14" spans="1:9" x14ac:dyDescent="0.3">
      <c r="A14" s="33" t="s">
        <v>354</v>
      </c>
      <c r="B14" s="15">
        <v>0</v>
      </c>
      <c r="C14" s="15">
        <v>0</v>
      </c>
      <c r="D14" s="15">
        <v>0</v>
      </c>
      <c r="E14" s="15">
        <v>4</v>
      </c>
      <c r="F14" s="15">
        <v>6</v>
      </c>
      <c r="G14" s="15">
        <f t="shared" si="0"/>
        <v>10</v>
      </c>
      <c r="H14" s="32">
        <v>12</v>
      </c>
      <c r="I14" s="40">
        <f t="shared" si="1"/>
        <v>120</v>
      </c>
    </row>
    <row r="15" spans="1:9" x14ac:dyDescent="0.3">
      <c r="A15" s="33" t="s">
        <v>353</v>
      </c>
      <c r="B15" s="15">
        <v>0</v>
      </c>
      <c r="C15" s="15">
        <v>0</v>
      </c>
      <c r="D15" s="15">
        <v>0</v>
      </c>
      <c r="E15" s="15">
        <v>5</v>
      </c>
      <c r="F15" s="15">
        <v>4</v>
      </c>
      <c r="G15" s="15">
        <f t="shared" si="0"/>
        <v>9</v>
      </c>
      <c r="H15" s="32">
        <v>15</v>
      </c>
      <c r="I15" s="40">
        <f t="shared" si="1"/>
        <v>135</v>
      </c>
    </row>
    <row r="16" spans="1:9" x14ac:dyDescent="0.3">
      <c r="A16" s="33" t="s">
        <v>352</v>
      </c>
      <c r="B16" s="15">
        <v>8</v>
      </c>
      <c r="C16" s="15">
        <v>8</v>
      </c>
      <c r="D16" s="15">
        <v>8</v>
      </c>
      <c r="E16" s="15">
        <v>8</v>
      </c>
      <c r="F16" s="15">
        <v>8</v>
      </c>
      <c r="G16" s="15">
        <f t="shared" si="0"/>
        <v>40</v>
      </c>
      <c r="H16" s="32">
        <v>14</v>
      </c>
      <c r="I16" s="40">
        <f t="shared" si="1"/>
        <v>560</v>
      </c>
    </row>
    <row r="17" spans="1:9" x14ac:dyDescent="0.3">
      <c r="A17" s="33" t="s">
        <v>351</v>
      </c>
      <c r="B17" s="15">
        <v>10</v>
      </c>
      <c r="C17" s="15">
        <v>6</v>
      </c>
      <c r="D17" s="15">
        <v>6</v>
      </c>
      <c r="E17" s="15">
        <v>10</v>
      </c>
      <c r="F17" s="15">
        <v>4</v>
      </c>
      <c r="G17" s="15">
        <f t="shared" si="0"/>
        <v>36</v>
      </c>
      <c r="H17" s="32">
        <v>15</v>
      </c>
      <c r="I17" s="40">
        <f t="shared" si="1"/>
        <v>540</v>
      </c>
    </row>
    <row r="18" spans="1:9" x14ac:dyDescent="0.3">
      <c r="A18" s="31" t="s">
        <v>350</v>
      </c>
      <c r="B18" s="30">
        <v>4</v>
      </c>
      <c r="C18" s="30">
        <v>5</v>
      </c>
      <c r="D18" s="30">
        <v>4</v>
      </c>
      <c r="E18" s="30">
        <v>5</v>
      </c>
      <c r="F18" s="30">
        <v>4</v>
      </c>
      <c r="G18" s="30">
        <f t="shared" si="0"/>
        <v>22</v>
      </c>
      <c r="H18" s="29">
        <v>13</v>
      </c>
      <c r="I18" s="40">
        <f t="shared" si="1"/>
        <v>286</v>
      </c>
    </row>
    <row r="19" spans="1:9" x14ac:dyDescent="0.3">
      <c r="A19" s="2" t="s">
        <v>371</v>
      </c>
      <c r="B19" s="13">
        <f t="shared" ref="B19:G19" si="2">SUM(B8:B18)</f>
        <v>61</v>
      </c>
      <c r="C19" s="13">
        <f t="shared" si="2"/>
        <v>54</v>
      </c>
      <c r="D19" s="13">
        <f t="shared" si="2"/>
        <v>53</v>
      </c>
      <c r="E19" s="13">
        <f t="shared" si="2"/>
        <v>83</v>
      </c>
      <c r="F19" s="13">
        <f t="shared" si="2"/>
        <v>65</v>
      </c>
      <c r="G19" s="13">
        <f t="shared" si="2"/>
        <v>316</v>
      </c>
      <c r="H19" s="39" t="s">
        <v>348</v>
      </c>
      <c r="I19" s="40">
        <f>SUM(I8:I18)</f>
        <v>4619</v>
      </c>
    </row>
    <row r="20" spans="1:9" x14ac:dyDescent="0.3">
      <c r="H20" s="39" t="s">
        <v>347</v>
      </c>
      <c r="I20" s="38">
        <f>AVERAGE(I8:I18)</f>
        <v>419.90909090909093</v>
      </c>
    </row>
    <row r="22" spans="1:9" x14ac:dyDescent="0.3">
      <c r="A22" s="2" t="s">
        <v>346</v>
      </c>
      <c r="D22" s="2">
        <f>COUNTA(H8:H18)</f>
        <v>11</v>
      </c>
    </row>
  </sheetData>
  <mergeCells count="2">
    <mergeCell ref="B5:E5"/>
    <mergeCell ref="A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H9" sqref="H9"/>
    </sheetView>
  </sheetViews>
  <sheetFormatPr defaultRowHeight="15" x14ac:dyDescent="0.25"/>
  <cols>
    <col min="1" max="1" width="28.85546875" customWidth="1"/>
    <col min="2" max="2" width="21" customWidth="1"/>
    <col min="5" max="5" width="9.42578125" style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>
        <v>86242</v>
      </c>
      <c r="E2" s="1">
        <v>723.85</v>
      </c>
      <c r="F2" t="s">
        <v>9</v>
      </c>
    </row>
    <row r="3" spans="1:6" x14ac:dyDescent="0.25">
      <c r="A3" t="s">
        <v>10</v>
      </c>
      <c r="B3" t="s">
        <v>11</v>
      </c>
      <c r="C3" t="s">
        <v>12</v>
      </c>
      <c r="D3">
        <v>23053</v>
      </c>
      <c r="E3" s="1">
        <v>741.96</v>
      </c>
      <c r="F3" t="s">
        <v>13</v>
      </c>
    </row>
    <row r="4" spans="1:6" x14ac:dyDescent="0.25">
      <c r="A4" t="s">
        <v>14</v>
      </c>
      <c r="B4" t="s">
        <v>15</v>
      </c>
      <c r="C4" t="s">
        <v>16</v>
      </c>
      <c r="D4">
        <v>65526</v>
      </c>
      <c r="E4" s="1">
        <v>735.31</v>
      </c>
      <c r="F4" t="s">
        <v>17</v>
      </c>
    </row>
    <row r="5" spans="1:6" x14ac:dyDescent="0.25">
      <c r="A5" t="s">
        <v>18</v>
      </c>
      <c r="B5" t="s">
        <v>19</v>
      </c>
      <c r="C5" t="s">
        <v>20</v>
      </c>
      <c r="D5">
        <v>68557</v>
      </c>
      <c r="E5" s="1">
        <v>994.1</v>
      </c>
      <c r="F5" t="s">
        <v>21</v>
      </c>
    </row>
    <row r="6" spans="1:6" x14ac:dyDescent="0.25">
      <c r="A6" t="s">
        <v>22</v>
      </c>
      <c r="B6" t="s">
        <v>23</v>
      </c>
      <c r="C6" t="s">
        <v>24</v>
      </c>
      <c r="D6">
        <v>77212</v>
      </c>
      <c r="E6" s="1">
        <v>484.01</v>
      </c>
      <c r="F6" t="s">
        <v>21</v>
      </c>
    </row>
    <row r="7" spans="1:6" x14ac:dyDescent="0.25">
      <c r="A7" t="s">
        <v>25</v>
      </c>
      <c r="B7" t="s">
        <v>26</v>
      </c>
      <c r="C7" t="s">
        <v>27</v>
      </c>
      <c r="D7">
        <v>69832</v>
      </c>
      <c r="E7" s="1">
        <v>553.75</v>
      </c>
      <c r="F7" t="s">
        <v>9</v>
      </c>
    </row>
    <row r="8" spans="1:6" x14ac:dyDescent="0.25">
      <c r="A8" t="s">
        <v>28</v>
      </c>
      <c r="B8" t="s">
        <v>29</v>
      </c>
      <c r="C8" t="s">
        <v>30</v>
      </c>
      <c r="D8">
        <v>60585</v>
      </c>
      <c r="E8" s="1">
        <v>260.64999999999998</v>
      </c>
      <c r="F8" t="s">
        <v>31</v>
      </c>
    </row>
    <row r="9" spans="1:6" x14ac:dyDescent="0.25">
      <c r="A9" t="s">
        <v>32</v>
      </c>
      <c r="B9" t="s">
        <v>33</v>
      </c>
      <c r="C9" t="s">
        <v>34</v>
      </c>
      <c r="D9">
        <v>10990</v>
      </c>
      <c r="E9" s="1">
        <v>548.66</v>
      </c>
      <c r="F9" t="s">
        <v>21</v>
      </c>
    </row>
    <row r="10" spans="1:6" x14ac:dyDescent="0.25">
      <c r="A10" t="s">
        <v>35</v>
      </c>
      <c r="B10" t="s">
        <v>36</v>
      </c>
      <c r="C10" t="s">
        <v>37</v>
      </c>
      <c r="D10">
        <v>57614</v>
      </c>
      <c r="E10" s="1">
        <v>244.48</v>
      </c>
      <c r="F10" t="s">
        <v>21</v>
      </c>
    </row>
    <row r="11" spans="1:6" x14ac:dyDescent="0.25">
      <c r="A11" t="s">
        <v>38</v>
      </c>
      <c r="B11" t="s">
        <v>39</v>
      </c>
      <c r="C11" t="s">
        <v>40</v>
      </c>
      <c r="D11">
        <v>54296</v>
      </c>
      <c r="E11" s="1">
        <v>71.319999999999993</v>
      </c>
      <c r="F11" t="s">
        <v>17</v>
      </c>
    </row>
    <row r="12" spans="1:6" x14ac:dyDescent="0.25">
      <c r="A12" t="s">
        <v>41</v>
      </c>
      <c r="B12" t="s">
        <v>42</v>
      </c>
      <c r="C12" t="s">
        <v>43</v>
      </c>
      <c r="D12">
        <v>80077</v>
      </c>
      <c r="E12" s="1">
        <v>796.26</v>
      </c>
      <c r="F12" t="s">
        <v>44</v>
      </c>
    </row>
    <row r="13" spans="1:6" x14ac:dyDescent="0.25">
      <c r="A13" t="s">
        <v>45</v>
      </c>
      <c r="B13" t="s">
        <v>46</v>
      </c>
      <c r="C13" t="s">
        <v>47</v>
      </c>
      <c r="D13">
        <v>36840</v>
      </c>
      <c r="E13" s="1">
        <v>189.37</v>
      </c>
      <c r="F13" t="s">
        <v>48</v>
      </c>
    </row>
    <row r="14" spans="1:6" x14ac:dyDescent="0.25">
      <c r="A14" t="s">
        <v>49</v>
      </c>
      <c r="B14" t="s">
        <v>50</v>
      </c>
      <c r="C14" t="s">
        <v>51</v>
      </c>
      <c r="D14">
        <v>64987</v>
      </c>
      <c r="E14" s="1">
        <v>370.15</v>
      </c>
      <c r="F14" t="s">
        <v>52</v>
      </c>
    </row>
    <row r="15" spans="1:6" x14ac:dyDescent="0.25">
      <c r="A15" t="s">
        <v>53</v>
      </c>
      <c r="B15" t="s">
        <v>54</v>
      </c>
      <c r="C15" t="s">
        <v>55</v>
      </c>
      <c r="D15">
        <v>35500</v>
      </c>
      <c r="E15" s="1">
        <v>396.31</v>
      </c>
      <c r="F15" t="s">
        <v>52</v>
      </c>
    </row>
    <row r="16" spans="1:6" x14ac:dyDescent="0.25">
      <c r="A16" t="s">
        <v>56</v>
      </c>
      <c r="B16" t="s">
        <v>57</v>
      </c>
      <c r="C16" t="s">
        <v>58</v>
      </c>
      <c r="D16">
        <v>48880</v>
      </c>
      <c r="E16" s="1">
        <v>354.06</v>
      </c>
      <c r="F16" t="s">
        <v>21</v>
      </c>
    </row>
    <row r="17" spans="1:6" x14ac:dyDescent="0.25">
      <c r="A17" t="s">
        <v>59</v>
      </c>
      <c r="B17" t="s">
        <v>60</v>
      </c>
      <c r="C17" t="s">
        <v>61</v>
      </c>
      <c r="D17">
        <v>91756</v>
      </c>
      <c r="E17" s="1">
        <v>919.46</v>
      </c>
      <c r="F17" t="s">
        <v>62</v>
      </c>
    </row>
    <row r="18" spans="1:6" x14ac:dyDescent="0.25">
      <c r="A18" t="s">
        <v>63</v>
      </c>
      <c r="B18" t="s">
        <v>64</v>
      </c>
      <c r="C18" t="s">
        <v>65</v>
      </c>
      <c r="D18">
        <v>55138</v>
      </c>
      <c r="E18" s="1">
        <v>692.68</v>
      </c>
      <c r="F18" t="s">
        <v>52</v>
      </c>
    </row>
    <row r="19" spans="1:6" x14ac:dyDescent="0.25">
      <c r="A19" t="s">
        <v>66</v>
      </c>
      <c r="B19" t="s">
        <v>67</v>
      </c>
      <c r="C19" t="s">
        <v>68</v>
      </c>
      <c r="D19">
        <v>12061</v>
      </c>
      <c r="E19" s="1">
        <v>842.55</v>
      </c>
      <c r="F19" t="s">
        <v>9</v>
      </c>
    </row>
    <row r="20" spans="1:6" x14ac:dyDescent="0.25">
      <c r="A20" t="s">
        <v>69</v>
      </c>
      <c r="B20" t="s">
        <v>70</v>
      </c>
      <c r="C20" t="s">
        <v>71</v>
      </c>
      <c r="D20">
        <v>63446</v>
      </c>
      <c r="E20" s="1">
        <v>423.95</v>
      </c>
      <c r="F20" t="s">
        <v>48</v>
      </c>
    </row>
    <row r="21" spans="1:6" x14ac:dyDescent="0.25">
      <c r="A21" t="s">
        <v>72</v>
      </c>
      <c r="B21" t="s">
        <v>73</v>
      </c>
      <c r="C21" t="s">
        <v>74</v>
      </c>
      <c r="D21">
        <v>26642</v>
      </c>
      <c r="E21" s="1">
        <v>402.05</v>
      </c>
      <c r="F21" t="s">
        <v>17</v>
      </c>
    </row>
    <row r="22" spans="1:6" x14ac:dyDescent="0.25">
      <c r="A22" t="s">
        <v>75</v>
      </c>
      <c r="B22" t="s">
        <v>76</v>
      </c>
      <c r="C22" t="s">
        <v>77</v>
      </c>
      <c r="D22">
        <v>14063</v>
      </c>
      <c r="E22" s="1">
        <v>183.3</v>
      </c>
      <c r="F22" t="s">
        <v>17</v>
      </c>
    </row>
    <row r="23" spans="1:6" x14ac:dyDescent="0.25">
      <c r="A23" t="s">
        <v>78</v>
      </c>
      <c r="B23" t="s">
        <v>79</v>
      </c>
      <c r="C23" t="s">
        <v>80</v>
      </c>
      <c r="D23">
        <v>27398</v>
      </c>
      <c r="E23" s="1">
        <v>814.43</v>
      </c>
      <c r="F23" t="s">
        <v>48</v>
      </c>
    </row>
    <row r="24" spans="1:6" x14ac:dyDescent="0.25">
      <c r="A24" t="s">
        <v>81</v>
      </c>
      <c r="B24" t="s">
        <v>82</v>
      </c>
      <c r="C24" t="s">
        <v>83</v>
      </c>
      <c r="D24">
        <v>23441</v>
      </c>
      <c r="E24" s="1">
        <v>722.9</v>
      </c>
      <c r="F24" t="s">
        <v>44</v>
      </c>
    </row>
    <row r="25" spans="1:6" x14ac:dyDescent="0.25">
      <c r="A25" t="s">
        <v>84</v>
      </c>
      <c r="B25" t="s">
        <v>85</v>
      </c>
      <c r="C25" t="s">
        <v>86</v>
      </c>
      <c r="D25">
        <v>74906</v>
      </c>
      <c r="E25" s="1">
        <v>446.23</v>
      </c>
      <c r="F25" t="s">
        <v>17</v>
      </c>
    </row>
    <row r="26" spans="1:6" x14ac:dyDescent="0.25">
      <c r="A26" t="s">
        <v>87</v>
      </c>
      <c r="B26" t="s">
        <v>88</v>
      </c>
      <c r="C26" t="s">
        <v>89</v>
      </c>
      <c r="D26">
        <v>63783</v>
      </c>
      <c r="E26" s="1">
        <v>931.56</v>
      </c>
      <c r="F26" t="s">
        <v>62</v>
      </c>
    </row>
    <row r="27" spans="1:6" x14ac:dyDescent="0.25">
      <c r="A27" t="s">
        <v>90</v>
      </c>
      <c r="B27" t="s">
        <v>91</v>
      </c>
      <c r="C27" t="s">
        <v>92</v>
      </c>
      <c r="D27">
        <v>71965</v>
      </c>
      <c r="E27" s="1">
        <v>542.96</v>
      </c>
      <c r="F27" t="s">
        <v>48</v>
      </c>
    </row>
    <row r="28" spans="1:6" x14ac:dyDescent="0.25">
      <c r="A28" t="s">
        <v>93</v>
      </c>
      <c r="B28" t="s">
        <v>94</v>
      </c>
      <c r="C28" t="s">
        <v>95</v>
      </c>
      <c r="D28">
        <v>87947</v>
      </c>
      <c r="E28" s="1">
        <v>337.38</v>
      </c>
      <c r="F28" t="s">
        <v>96</v>
      </c>
    </row>
    <row r="29" spans="1:6" x14ac:dyDescent="0.25">
      <c r="A29" t="s">
        <v>97</v>
      </c>
      <c r="B29" t="s">
        <v>98</v>
      </c>
      <c r="C29" t="s">
        <v>99</v>
      </c>
      <c r="D29">
        <v>35745</v>
      </c>
      <c r="E29" s="1">
        <v>69.25</v>
      </c>
      <c r="F29" t="s">
        <v>21</v>
      </c>
    </row>
    <row r="30" spans="1:6" x14ac:dyDescent="0.25">
      <c r="A30" t="s">
        <v>100</v>
      </c>
      <c r="B30" t="s">
        <v>101</v>
      </c>
      <c r="C30" t="s">
        <v>102</v>
      </c>
      <c r="D30">
        <v>14777</v>
      </c>
      <c r="E30" s="1">
        <v>4.93</v>
      </c>
      <c r="F30" t="s">
        <v>44</v>
      </c>
    </row>
    <row r="31" spans="1:6" x14ac:dyDescent="0.25">
      <c r="A31" t="s">
        <v>103</v>
      </c>
      <c r="B31" t="s">
        <v>104</v>
      </c>
      <c r="C31" t="s">
        <v>105</v>
      </c>
      <c r="D31">
        <v>35983</v>
      </c>
      <c r="E31" s="1">
        <v>97.57</v>
      </c>
      <c r="F31" t="s">
        <v>9</v>
      </c>
    </row>
    <row r="32" spans="1:6" x14ac:dyDescent="0.25">
      <c r="A32" t="s">
        <v>106</v>
      </c>
      <c r="B32" t="s">
        <v>107</v>
      </c>
      <c r="C32" t="s">
        <v>108</v>
      </c>
      <c r="D32">
        <v>63665</v>
      </c>
      <c r="E32" s="1">
        <v>795.69</v>
      </c>
      <c r="F32" t="s">
        <v>96</v>
      </c>
    </row>
    <row r="33" spans="1:6" x14ac:dyDescent="0.25">
      <c r="A33" t="s">
        <v>109</v>
      </c>
      <c r="B33" t="s">
        <v>110</v>
      </c>
      <c r="C33" t="s">
        <v>111</v>
      </c>
      <c r="D33">
        <v>85907</v>
      </c>
      <c r="E33" s="1">
        <v>915.43</v>
      </c>
      <c r="F33" t="s">
        <v>96</v>
      </c>
    </row>
    <row r="34" spans="1:6" x14ac:dyDescent="0.25">
      <c r="A34" t="s">
        <v>112</v>
      </c>
      <c r="B34" t="s">
        <v>113</v>
      </c>
      <c r="C34" t="s">
        <v>114</v>
      </c>
      <c r="D34">
        <v>23693</v>
      </c>
      <c r="E34" s="1">
        <v>827.1</v>
      </c>
      <c r="F34" t="s">
        <v>62</v>
      </c>
    </row>
    <row r="35" spans="1:6" x14ac:dyDescent="0.25">
      <c r="A35" t="s">
        <v>115</v>
      </c>
      <c r="B35" t="s">
        <v>116</v>
      </c>
      <c r="C35" t="s">
        <v>117</v>
      </c>
      <c r="D35">
        <v>56284</v>
      </c>
      <c r="E35" s="1">
        <v>523.17999999999995</v>
      </c>
      <c r="F35" t="s">
        <v>44</v>
      </c>
    </row>
    <row r="36" spans="1:6" x14ac:dyDescent="0.25">
      <c r="A36" t="s">
        <v>118</v>
      </c>
      <c r="B36" t="s">
        <v>119</v>
      </c>
      <c r="C36" t="s">
        <v>120</v>
      </c>
      <c r="D36">
        <v>35107</v>
      </c>
      <c r="E36" s="1">
        <v>144.99</v>
      </c>
      <c r="F36" t="s">
        <v>48</v>
      </c>
    </row>
    <row r="37" spans="1:6" x14ac:dyDescent="0.25">
      <c r="A37" t="s">
        <v>121</v>
      </c>
      <c r="B37" t="s">
        <v>122</v>
      </c>
      <c r="C37" t="s">
        <v>123</v>
      </c>
      <c r="D37">
        <v>52513</v>
      </c>
      <c r="E37" s="1">
        <v>670.37</v>
      </c>
      <c r="F37" t="s">
        <v>13</v>
      </c>
    </row>
    <row r="38" spans="1:6" x14ac:dyDescent="0.25">
      <c r="A38" t="s">
        <v>124</v>
      </c>
      <c r="B38" t="s">
        <v>125</v>
      </c>
      <c r="C38" t="s">
        <v>126</v>
      </c>
      <c r="D38">
        <v>91275</v>
      </c>
      <c r="E38" s="1">
        <v>289.52</v>
      </c>
      <c r="F38" t="s">
        <v>21</v>
      </c>
    </row>
    <row r="39" spans="1:6" x14ac:dyDescent="0.25">
      <c r="A39" t="s">
        <v>127</v>
      </c>
      <c r="B39" t="s">
        <v>128</v>
      </c>
      <c r="C39" t="s">
        <v>129</v>
      </c>
      <c r="D39">
        <v>27956</v>
      </c>
      <c r="E39" s="1">
        <v>454.33</v>
      </c>
      <c r="F39" t="s">
        <v>21</v>
      </c>
    </row>
    <row r="40" spans="1:6" x14ac:dyDescent="0.25">
      <c r="A40" t="s">
        <v>130</v>
      </c>
      <c r="B40" t="s">
        <v>131</v>
      </c>
      <c r="C40" t="s">
        <v>132</v>
      </c>
      <c r="D40">
        <v>92532</v>
      </c>
      <c r="E40" s="1">
        <v>537.12</v>
      </c>
      <c r="F40" t="s">
        <v>62</v>
      </c>
    </row>
    <row r="41" spans="1:6" x14ac:dyDescent="0.25">
      <c r="A41" t="s">
        <v>133</v>
      </c>
      <c r="B41" t="s">
        <v>134</v>
      </c>
      <c r="C41" t="s">
        <v>135</v>
      </c>
      <c r="D41">
        <v>17821</v>
      </c>
      <c r="E41" s="1">
        <v>582.33000000000004</v>
      </c>
      <c r="F41" t="s">
        <v>9</v>
      </c>
    </row>
    <row r="42" spans="1:6" x14ac:dyDescent="0.25">
      <c r="A42" t="s">
        <v>136</v>
      </c>
      <c r="B42" t="s">
        <v>137</v>
      </c>
      <c r="C42" t="s">
        <v>138</v>
      </c>
      <c r="D42">
        <v>43169</v>
      </c>
      <c r="E42" s="1">
        <v>800.82</v>
      </c>
      <c r="F42" t="s">
        <v>17</v>
      </c>
    </row>
    <row r="43" spans="1:6" x14ac:dyDescent="0.25">
      <c r="A43" t="s">
        <v>139</v>
      </c>
      <c r="B43" t="s">
        <v>140</v>
      </c>
      <c r="C43" t="s">
        <v>141</v>
      </c>
      <c r="D43">
        <v>12004</v>
      </c>
      <c r="E43" s="1">
        <v>334.68</v>
      </c>
      <c r="F43" t="s">
        <v>9</v>
      </c>
    </row>
    <row r="44" spans="1:6" x14ac:dyDescent="0.25">
      <c r="A44" t="s">
        <v>142</v>
      </c>
      <c r="B44" t="s">
        <v>143</v>
      </c>
      <c r="C44" t="s">
        <v>144</v>
      </c>
      <c r="D44">
        <v>75552</v>
      </c>
      <c r="E44" s="1">
        <v>398.23</v>
      </c>
      <c r="F44" t="s">
        <v>21</v>
      </c>
    </row>
    <row r="45" spans="1:6" x14ac:dyDescent="0.25">
      <c r="A45" t="s">
        <v>145</v>
      </c>
      <c r="B45" t="s">
        <v>146</v>
      </c>
      <c r="C45" t="s">
        <v>147</v>
      </c>
      <c r="D45">
        <v>56338</v>
      </c>
      <c r="E45" s="1">
        <v>111.11</v>
      </c>
      <c r="F45" t="s">
        <v>52</v>
      </c>
    </row>
    <row r="46" spans="1:6" x14ac:dyDescent="0.25">
      <c r="A46" t="s">
        <v>148</v>
      </c>
      <c r="B46" t="s">
        <v>149</v>
      </c>
      <c r="C46" t="s">
        <v>150</v>
      </c>
      <c r="D46">
        <v>41037</v>
      </c>
      <c r="E46" s="1">
        <v>608.29999999999995</v>
      </c>
      <c r="F46" t="s">
        <v>62</v>
      </c>
    </row>
    <row r="47" spans="1:6" x14ac:dyDescent="0.25">
      <c r="A47" t="s">
        <v>151</v>
      </c>
      <c r="B47" t="s">
        <v>152</v>
      </c>
      <c r="C47" t="s">
        <v>153</v>
      </c>
      <c r="D47">
        <v>38053</v>
      </c>
      <c r="E47" s="1">
        <v>636.89</v>
      </c>
      <c r="F47" t="s">
        <v>21</v>
      </c>
    </row>
    <row r="48" spans="1:6" x14ac:dyDescent="0.25">
      <c r="A48" t="s">
        <v>154</v>
      </c>
      <c r="B48" t="s">
        <v>155</v>
      </c>
      <c r="C48" t="s">
        <v>156</v>
      </c>
      <c r="D48">
        <v>16853</v>
      </c>
      <c r="E48" s="1">
        <v>570.57000000000005</v>
      </c>
      <c r="F48" t="s">
        <v>13</v>
      </c>
    </row>
    <row r="49" spans="1:6" x14ac:dyDescent="0.25">
      <c r="A49" t="s">
        <v>157</v>
      </c>
      <c r="B49" t="s">
        <v>158</v>
      </c>
      <c r="C49" t="s">
        <v>129</v>
      </c>
      <c r="D49">
        <v>83663</v>
      </c>
      <c r="E49" s="1">
        <v>561.45000000000005</v>
      </c>
      <c r="F49" t="s">
        <v>96</v>
      </c>
    </row>
    <row r="50" spans="1:6" x14ac:dyDescent="0.25">
      <c r="A50" t="s">
        <v>159</v>
      </c>
      <c r="B50" t="s">
        <v>160</v>
      </c>
      <c r="C50" t="s">
        <v>161</v>
      </c>
      <c r="D50">
        <v>76744</v>
      </c>
      <c r="E50" s="1">
        <v>638.04</v>
      </c>
      <c r="F50" t="s">
        <v>52</v>
      </c>
    </row>
    <row r="51" spans="1:6" x14ac:dyDescent="0.25">
      <c r="A51" t="s">
        <v>162</v>
      </c>
      <c r="B51" t="s">
        <v>163</v>
      </c>
      <c r="C51" t="s">
        <v>164</v>
      </c>
      <c r="D51">
        <v>78569</v>
      </c>
      <c r="E51" s="1">
        <v>642.87</v>
      </c>
      <c r="F51" t="s">
        <v>96</v>
      </c>
    </row>
    <row r="52" spans="1:6" x14ac:dyDescent="0.25">
      <c r="A52" t="s">
        <v>165</v>
      </c>
      <c r="B52" t="s">
        <v>166</v>
      </c>
      <c r="C52" t="s">
        <v>167</v>
      </c>
      <c r="D52">
        <v>78495</v>
      </c>
      <c r="E52" s="1">
        <v>947.38</v>
      </c>
      <c r="F52" t="s">
        <v>13</v>
      </c>
    </row>
    <row r="53" spans="1:6" x14ac:dyDescent="0.25">
      <c r="A53" t="s">
        <v>168</v>
      </c>
      <c r="B53" t="s">
        <v>169</v>
      </c>
      <c r="C53" t="s">
        <v>170</v>
      </c>
      <c r="D53">
        <v>65222</v>
      </c>
      <c r="E53" s="1">
        <v>372.3</v>
      </c>
      <c r="F53" t="s">
        <v>31</v>
      </c>
    </row>
    <row r="54" spans="1:6" x14ac:dyDescent="0.25">
      <c r="A54" t="s">
        <v>171</v>
      </c>
      <c r="B54" t="s">
        <v>172</v>
      </c>
      <c r="C54" t="s">
        <v>173</v>
      </c>
      <c r="D54">
        <v>86753</v>
      </c>
      <c r="E54" s="1">
        <v>589.15</v>
      </c>
      <c r="F54" t="s">
        <v>17</v>
      </c>
    </row>
    <row r="55" spans="1:6" x14ac:dyDescent="0.25">
      <c r="A55" t="s">
        <v>174</v>
      </c>
      <c r="B55" t="s">
        <v>175</v>
      </c>
      <c r="C55" t="s">
        <v>176</v>
      </c>
      <c r="D55">
        <v>60798</v>
      </c>
      <c r="E55" s="1">
        <v>589.36</v>
      </c>
      <c r="F55" t="s">
        <v>17</v>
      </c>
    </row>
    <row r="56" spans="1:6" x14ac:dyDescent="0.25">
      <c r="A56" t="s">
        <v>177</v>
      </c>
      <c r="B56" t="s">
        <v>178</v>
      </c>
      <c r="C56" t="s">
        <v>179</v>
      </c>
      <c r="D56">
        <v>26097</v>
      </c>
      <c r="E56" s="1">
        <v>859.42</v>
      </c>
      <c r="F56" t="s">
        <v>21</v>
      </c>
    </row>
    <row r="57" spans="1:6" x14ac:dyDescent="0.25">
      <c r="A57" t="s">
        <v>180</v>
      </c>
      <c r="B57" t="s">
        <v>181</v>
      </c>
      <c r="C57" t="s">
        <v>182</v>
      </c>
      <c r="D57">
        <v>52840</v>
      </c>
      <c r="E57" s="1">
        <v>259.45</v>
      </c>
      <c r="F57" t="s">
        <v>13</v>
      </c>
    </row>
    <row r="58" spans="1:6" x14ac:dyDescent="0.25">
      <c r="A58" t="s">
        <v>183</v>
      </c>
      <c r="B58" t="s">
        <v>184</v>
      </c>
      <c r="C58" t="s">
        <v>185</v>
      </c>
      <c r="D58">
        <v>38265</v>
      </c>
      <c r="E58" s="1">
        <v>401.8</v>
      </c>
      <c r="F58" t="s">
        <v>44</v>
      </c>
    </row>
    <row r="59" spans="1:6" x14ac:dyDescent="0.25">
      <c r="A59" t="s">
        <v>186</v>
      </c>
      <c r="B59" t="s">
        <v>187</v>
      </c>
      <c r="C59" t="s">
        <v>188</v>
      </c>
      <c r="D59">
        <v>68332</v>
      </c>
      <c r="E59" s="1">
        <v>277.45999999999998</v>
      </c>
      <c r="F59" t="s">
        <v>96</v>
      </c>
    </row>
    <row r="60" spans="1:6" x14ac:dyDescent="0.25">
      <c r="A60" t="s">
        <v>189</v>
      </c>
      <c r="B60" t="s">
        <v>190</v>
      </c>
      <c r="C60" t="s">
        <v>191</v>
      </c>
      <c r="D60">
        <v>66226</v>
      </c>
      <c r="E60" s="1">
        <v>380.37</v>
      </c>
      <c r="F60" t="s">
        <v>44</v>
      </c>
    </row>
    <row r="61" spans="1:6" x14ac:dyDescent="0.25">
      <c r="A61" t="s">
        <v>192</v>
      </c>
      <c r="B61" t="s">
        <v>193</v>
      </c>
      <c r="C61" t="s">
        <v>194</v>
      </c>
      <c r="D61">
        <v>73647</v>
      </c>
      <c r="E61" s="1">
        <v>658.95</v>
      </c>
      <c r="F61" t="s">
        <v>17</v>
      </c>
    </row>
    <row r="62" spans="1:6" x14ac:dyDescent="0.25">
      <c r="A62" t="s">
        <v>195</v>
      </c>
      <c r="B62" t="s">
        <v>196</v>
      </c>
      <c r="C62" t="s">
        <v>197</v>
      </c>
      <c r="D62">
        <v>22128</v>
      </c>
      <c r="E62" s="1">
        <v>936.87</v>
      </c>
      <c r="F62" t="s">
        <v>21</v>
      </c>
    </row>
    <row r="63" spans="1:6" x14ac:dyDescent="0.25">
      <c r="A63" t="s">
        <v>198</v>
      </c>
      <c r="B63" t="s">
        <v>199</v>
      </c>
      <c r="C63" t="s">
        <v>200</v>
      </c>
      <c r="D63">
        <v>92825</v>
      </c>
      <c r="E63" s="1">
        <v>806.18</v>
      </c>
      <c r="F63" t="s">
        <v>44</v>
      </c>
    </row>
    <row r="64" spans="1:6" x14ac:dyDescent="0.25">
      <c r="A64" t="s">
        <v>201</v>
      </c>
      <c r="B64" t="s">
        <v>202</v>
      </c>
      <c r="C64" t="s">
        <v>203</v>
      </c>
      <c r="D64">
        <v>40167</v>
      </c>
      <c r="E64" s="1">
        <v>209.85</v>
      </c>
      <c r="F64" t="s">
        <v>44</v>
      </c>
    </row>
    <row r="65" spans="1:6" x14ac:dyDescent="0.25">
      <c r="A65" t="s">
        <v>204</v>
      </c>
      <c r="B65" t="s">
        <v>205</v>
      </c>
      <c r="C65" t="s">
        <v>206</v>
      </c>
      <c r="D65">
        <v>93031</v>
      </c>
      <c r="E65" s="1">
        <v>330.27</v>
      </c>
      <c r="F65" t="s">
        <v>17</v>
      </c>
    </row>
    <row r="66" spans="1:6" x14ac:dyDescent="0.25">
      <c r="A66" t="s">
        <v>207</v>
      </c>
      <c r="B66" t="s">
        <v>208</v>
      </c>
      <c r="C66" t="s">
        <v>209</v>
      </c>
      <c r="D66">
        <v>73281</v>
      </c>
      <c r="E66" s="1">
        <v>979.11</v>
      </c>
      <c r="F66" t="s">
        <v>31</v>
      </c>
    </row>
    <row r="67" spans="1:6" x14ac:dyDescent="0.25">
      <c r="A67" t="s">
        <v>210</v>
      </c>
      <c r="B67" t="s">
        <v>211</v>
      </c>
      <c r="C67" t="s">
        <v>212</v>
      </c>
      <c r="D67">
        <v>75233</v>
      </c>
      <c r="E67" s="1">
        <v>620.23</v>
      </c>
      <c r="F67" t="s">
        <v>13</v>
      </c>
    </row>
    <row r="68" spans="1:6" x14ac:dyDescent="0.25">
      <c r="A68" t="s">
        <v>213</v>
      </c>
      <c r="B68" t="s">
        <v>214</v>
      </c>
      <c r="C68" t="s">
        <v>215</v>
      </c>
      <c r="D68">
        <v>12863</v>
      </c>
      <c r="E68" s="1">
        <v>155.22</v>
      </c>
      <c r="F68" t="s">
        <v>62</v>
      </c>
    </row>
    <row r="69" spans="1:6" x14ac:dyDescent="0.25">
      <c r="A69" t="s">
        <v>216</v>
      </c>
      <c r="B69" t="s">
        <v>217</v>
      </c>
      <c r="C69" t="s">
        <v>218</v>
      </c>
      <c r="D69">
        <v>10033</v>
      </c>
      <c r="E69" s="1">
        <v>625.98</v>
      </c>
      <c r="F69" t="s">
        <v>21</v>
      </c>
    </row>
    <row r="70" spans="1:6" x14ac:dyDescent="0.25">
      <c r="A70" t="s">
        <v>219</v>
      </c>
      <c r="B70" t="s">
        <v>220</v>
      </c>
      <c r="C70" t="s">
        <v>221</v>
      </c>
      <c r="D70">
        <v>29753</v>
      </c>
      <c r="E70" s="1">
        <v>167.71</v>
      </c>
      <c r="F70" t="s">
        <v>48</v>
      </c>
    </row>
    <row r="71" spans="1:6" x14ac:dyDescent="0.25">
      <c r="A71" t="s">
        <v>222</v>
      </c>
      <c r="B71" t="s">
        <v>223</v>
      </c>
      <c r="C71" t="s">
        <v>224</v>
      </c>
      <c r="D71">
        <v>99042</v>
      </c>
      <c r="E71" s="1">
        <v>901.39</v>
      </c>
      <c r="F71" t="s">
        <v>62</v>
      </c>
    </row>
    <row r="72" spans="1:6" x14ac:dyDescent="0.25">
      <c r="A72" t="s">
        <v>225</v>
      </c>
      <c r="B72" t="s">
        <v>226</v>
      </c>
      <c r="C72" t="s">
        <v>227</v>
      </c>
      <c r="D72">
        <v>35812</v>
      </c>
      <c r="E72" s="1">
        <v>914.05</v>
      </c>
      <c r="F72" t="s">
        <v>21</v>
      </c>
    </row>
    <row r="73" spans="1:6" x14ac:dyDescent="0.25">
      <c r="A73" t="s">
        <v>228</v>
      </c>
      <c r="B73" t="s">
        <v>229</v>
      </c>
      <c r="C73" t="s">
        <v>230</v>
      </c>
      <c r="D73">
        <v>40222</v>
      </c>
      <c r="E73" s="1">
        <v>121.98</v>
      </c>
      <c r="F73" t="s">
        <v>44</v>
      </c>
    </row>
    <row r="74" spans="1:6" x14ac:dyDescent="0.25">
      <c r="A74" t="s">
        <v>231</v>
      </c>
      <c r="B74" t="s">
        <v>232</v>
      </c>
      <c r="C74" t="s">
        <v>233</v>
      </c>
      <c r="D74">
        <v>41842</v>
      </c>
      <c r="E74" s="1">
        <v>846.92</v>
      </c>
      <c r="F74" t="s">
        <v>62</v>
      </c>
    </row>
    <row r="75" spans="1:6" x14ac:dyDescent="0.25">
      <c r="A75" t="s">
        <v>234</v>
      </c>
      <c r="B75" t="s">
        <v>235</v>
      </c>
      <c r="C75" t="s">
        <v>236</v>
      </c>
      <c r="D75">
        <v>75199</v>
      </c>
      <c r="E75" s="1">
        <v>337.83</v>
      </c>
      <c r="F75" t="s">
        <v>48</v>
      </c>
    </row>
    <row r="76" spans="1:6" x14ac:dyDescent="0.25">
      <c r="A76" t="s">
        <v>237</v>
      </c>
      <c r="B76" t="s">
        <v>238</v>
      </c>
      <c r="C76" t="s">
        <v>239</v>
      </c>
      <c r="D76">
        <v>63027</v>
      </c>
      <c r="E76" s="1">
        <v>326.04000000000002</v>
      </c>
      <c r="F76" t="s">
        <v>62</v>
      </c>
    </row>
    <row r="77" spans="1:6" x14ac:dyDescent="0.25">
      <c r="A77" t="s">
        <v>240</v>
      </c>
      <c r="B77" t="s">
        <v>241</v>
      </c>
      <c r="C77" t="s">
        <v>242</v>
      </c>
      <c r="D77">
        <v>44174</v>
      </c>
      <c r="E77" s="1">
        <v>917.29</v>
      </c>
      <c r="F77" t="s">
        <v>44</v>
      </c>
    </row>
    <row r="78" spans="1:6" x14ac:dyDescent="0.25">
      <c r="A78" t="s">
        <v>243</v>
      </c>
      <c r="B78" t="s">
        <v>244</v>
      </c>
      <c r="C78" t="s">
        <v>245</v>
      </c>
      <c r="D78">
        <v>54481</v>
      </c>
      <c r="E78" s="1">
        <v>420.07</v>
      </c>
      <c r="F78" t="s">
        <v>17</v>
      </c>
    </row>
    <row r="79" spans="1:6" x14ac:dyDescent="0.25">
      <c r="A79" t="s">
        <v>246</v>
      </c>
      <c r="B79" t="s">
        <v>247</v>
      </c>
      <c r="C79" t="s">
        <v>248</v>
      </c>
      <c r="D79">
        <v>91973</v>
      </c>
      <c r="E79" s="1">
        <v>738.53</v>
      </c>
      <c r="F79" t="s">
        <v>52</v>
      </c>
    </row>
    <row r="80" spans="1:6" x14ac:dyDescent="0.25">
      <c r="A80" t="s">
        <v>249</v>
      </c>
      <c r="B80" t="s">
        <v>250</v>
      </c>
      <c r="C80" t="s">
        <v>251</v>
      </c>
      <c r="D80">
        <v>50398</v>
      </c>
      <c r="E80" s="1">
        <v>997.38</v>
      </c>
      <c r="F80" t="s">
        <v>96</v>
      </c>
    </row>
    <row r="81" spans="1:6" x14ac:dyDescent="0.25">
      <c r="A81" t="s">
        <v>252</v>
      </c>
      <c r="B81" t="s">
        <v>253</v>
      </c>
      <c r="C81" t="s">
        <v>254</v>
      </c>
      <c r="D81">
        <v>13992</v>
      </c>
      <c r="E81" s="1">
        <v>818.29</v>
      </c>
      <c r="F81" t="s">
        <v>62</v>
      </c>
    </row>
    <row r="82" spans="1:6" x14ac:dyDescent="0.25">
      <c r="A82" t="s">
        <v>255</v>
      </c>
      <c r="B82" t="s">
        <v>256</v>
      </c>
      <c r="C82" t="s">
        <v>257</v>
      </c>
      <c r="D82">
        <v>10861</v>
      </c>
      <c r="E82" s="1">
        <v>461.41</v>
      </c>
      <c r="F82" t="s">
        <v>62</v>
      </c>
    </row>
    <row r="83" spans="1:6" x14ac:dyDescent="0.25">
      <c r="A83" t="s">
        <v>258</v>
      </c>
      <c r="B83" t="s">
        <v>259</v>
      </c>
      <c r="C83" t="s">
        <v>260</v>
      </c>
      <c r="D83">
        <v>49740</v>
      </c>
      <c r="E83" s="1">
        <v>575.20000000000005</v>
      </c>
      <c r="F83" t="s">
        <v>48</v>
      </c>
    </row>
    <row r="84" spans="1:6" x14ac:dyDescent="0.25">
      <c r="A84" t="s">
        <v>261</v>
      </c>
      <c r="B84" t="s">
        <v>262</v>
      </c>
      <c r="C84" t="s">
        <v>263</v>
      </c>
      <c r="D84">
        <v>39178</v>
      </c>
      <c r="E84" s="1">
        <v>582.75</v>
      </c>
      <c r="F84" t="s">
        <v>62</v>
      </c>
    </row>
    <row r="85" spans="1:6" x14ac:dyDescent="0.25">
      <c r="A85" t="s">
        <v>264</v>
      </c>
      <c r="B85" t="s">
        <v>265</v>
      </c>
      <c r="C85" t="s">
        <v>266</v>
      </c>
      <c r="D85">
        <v>16135</v>
      </c>
      <c r="E85" s="1">
        <v>694.07</v>
      </c>
      <c r="F85" t="s">
        <v>62</v>
      </c>
    </row>
    <row r="86" spans="1:6" x14ac:dyDescent="0.25">
      <c r="A86" t="s">
        <v>267</v>
      </c>
      <c r="B86" t="s">
        <v>268</v>
      </c>
      <c r="C86" t="s">
        <v>269</v>
      </c>
      <c r="D86">
        <v>80088</v>
      </c>
      <c r="E86" s="1">
        <v>265.27999999999997</v>
      </c>
      <c r="F86" t="s">
        <v>44</v>
      </c>
    </row>
    <row r="87" spans="1:6" x14ac:dyDescent="0.25">
      <c r="A87" t="s">
        <v>270</v>
      </c>
      <c r="B87" t="s">
        <v>271</v>
      </c>
      <c r="C87" t="s">
        <v>272</v>
      </c>
      <c r="D87">
        <v>52361</v>
      </c>
      <c r="E87" s="1">
        <v>822</v>
      </c>
      <c r="F87" t="s">
        <v>44</v>
      </c>
    </row>
    <row r="88" spans="1:6" x14ac:dyDescent="0.25">
      <c r="A88" t="s">
        <v>273</v>
      </c>
      <c r="B88" t="s">
        <v>274</v>
      </c>
      <c r="C88" t="s">
        <v>275</v>
      </c>
      <c r="D88">
        <v>36681</v>
      </c>
      <c r="E88" s="1">
        <v>4.6100000000000003</v>
      </c>
      <c r="F88" t="s">
        <v>96</v>
      </c>
    </row>
    <row r="89" spans="1:6" x14ac:dyDescent="0.25">
      <c r="A89" t="s">
        <v>276</v>
      </c>
      <c r="B89" t="s">
        <v>277</v>
      </c>
      <c r="C89" t="s">
        <v>278</v>
      </c>
      <c r="D89">
        <v>71963</v>
      </c>
      <c r="E89" s="1">
        <v>712.58</v>
      </c>
      <c r="F89" t="s">
        <v>17</v>
      </c>
    </row>
    <row r="90" spans="1:6" x14ac:dyDescent="0.25">
      <c r="A90" t="s">
        <v>279</v>
      </c>
      <c r="B90" t="s">
        <v>280</v>
      </c>
      <c r="C90" t="s">
        <v>281</v>
      </c>
      <c r="D90">
        <v>89669</v>
      </c>
      <c r="E90" s="1">
        <v>958.66</v>
      </c>
      <c r="F90" t="s">
        <v>44</v>
      </c>
    </row>
    <row r="91" spans="1:6" x14ac:dyDescent="0.25">
      <c r="A91" t="s">
        <v>282</v>
      </c>
      <c r="B91" t="s">
        <v>283</v>
      </c>
      <c r="C91" t="s">
        <v>284</v>
      </c>
      <c r="D91">
        <v>28124</v>
      </c>
      <c r="E91" s="1">
        <v>338.31</v>
      </c>
      <c r="F91" t="s">
        <v>48</v>
      </c>
    </row>
    <row r="92" spans="1:6" x14ac:dyDescent="0.25">
      <c r="A92" t="s">
        <v>285</v>
      </c>
      <c r="B92" t="s">
        <v>286</v>
      </c>
      <c r="C92" t="s">
        <v>287</v>
      </c>
      <c r="D92">
        <v>18484</v>
      </c>
      <c r="E92" s="1">
        <v>281.63</v>
      </c>
      <c r="F92" t="s">
        <v>31</v>
      </c>
    </row>
    <row r="93" spans="1:6" x14ac:dyDescent="0.25">
      <c r="A93" t="s">
        <v>288</v>
      </c>
      <c r="B93" t="s">
        <v>289</v>
      </c>
      <c r="C93" t="s">
        <v>290</v>
      </c>
      <c r="D93">
        <v>47361</v>
      </c>
      <c r="E93" s="1">
        <v>964.58</v>
      </c>
      <c r="F93" t="s">
        <v>17</v>
      </c>
    </row>
    <row r="94" spans="1:6" x14ac:dyDescent="0.25">
      <c r="A94" t="s">
        <v>291</v>
      </c>
      <c r="B94" t="s">
        <v>292</v>
      </c>
      <c r="C94" t="s">
        <v>293</v>
      </c>
      <c r="D94">
        <v>90182</v>
      </c>
      <c r="E94" s="1">
        <v>911.73</v>
      </c>
      <c r="F94" t="s">
        <v>31</v>
      </c>
    </row>
    <row r="95" spans="1:6" x14ac:dyDescent="0.25">
      <c r="A95" t="s">
        <v>294</v>
      </c>
      <c r="B95" t="s">
        <v>295</v>
      </c>
      <c r="C95" t="s">
        <v>296</v>
      </c>
      <c r="D95">
        <v>24249</v>
      </c>
      <c r="E95" s="1">
        <v>448.23</v>
      </c>
      <c r="F95" t="s">
        <v>48</v>
      </c>
    </row>
    <row r="96" spans="1:6" x14ac:dyDescent="0.25">
      <c r="A96" t="s">
        <v>297</v>
      </c>
      <c r="B96" t="s">
        <v>298</v>
      </c>
      <c r="C96" t="s">
        <v>299</v>
      </c>
      <c r="D96">
        <v>82647</v>
      </c>
      <c r="E96" s="1">
        <v>879.64</v>
      </c>
      <c r="F96" t="s">
        <v>62</v>
      </c>
    </row>
    <row r="97" spans="1:6" x14ac:dyDescent="0.25">
      <c r="A97" t="s">
        <v>300</v>
      </c>
      <c r="B97" t="s">
        <v>301</v>
      </c>
      <c r="C97" t="s">
        <v>302</v>
      </c>
      <c r="D97">
        <v>11751</v>
      </c>
      <c r="E97" s="1">
        <v>975.86</v>
      </c>
      <c r="F97" t="s">
        <v>96</v>
      </c>
    </row>
    <row r="98" spans="1:6" x14ac:dyDescent="0.25">
      <c r="A98" t="s">
        <v>303</v>
      </c>
      <c r="B98" t="s">
        <v>304</v>
      </c>
      <c r="C98" t="s">
        <v>305</v>
      </c>
      <c r="D98">
        <v>81534</v>
      </c>
      <c r="E98" s="1">
        <v>76.41</v>
      </c>
      <c r="F98" t="s">
        <v>96</v>
      </c>
    </row>
    <row r="99" spans="1:6" x14ac:dyDescent="0.25">
      <c r="A99" t="s">
        <v>186</v>
      </c>
      <c r="B99" t="s">
        <v>306</v>
      </c>
      <c r="C99" t="s">
        <v>307</v>
      </c>
      <c r="D99">
        <v>87779</v>
      </c>
      <c r="E99" s="1">
        <v>99.64</v>
      </c>
      <c r="F99" t="s">
        <v>52</v>
      </c>
    </row>
    <row r="100" spans="1:6" x14ac:dyDescent="0.25">
      <c r="A100" t="s">
        <v>308</v>
      </c>
      <c r="B100" t="s">
        <v>309</v>
      </c>
      <c r="C100" t="s">
        <v>310</v>
      </c>
      <c r="D100">
        <v>20174</v>
      </c>
      <c r="E100" s="1">
        <v>826.55</v>
      </c>
      <c r="F100" t="s">
        <v>21</v>
      </c>
    </row>
    <row r="101" spans="1:6" x14ac:dyDescent="0.25">
      <c r="A101" t="s">
        <v>311</v>
      </c>
      <c r="B101" t="s">
        <v>312</v>
      </c>
      <c r="C101" t="s">
        <v>313</v>
      </c>
      <c r="D101">
        <v>42573</v>
      </c>
      <c r="E101" s="1">
        <v>973.78</v>
      </c>
      <c r="F101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Formulas</vt:lpstr>
      <vt:lpstr>Functions</vt:lpstr>
      <vt:lpstr>Autofill</vt:lpstr>
      <vt:lpstr>MinMax</vt:lpstr>
      <vt:lpstr>MinMaxAns</vt:lpstr>
      <vt:lpstr>Data</vt:lpstr>
      <vt:lpstr>Put it together</vt:lpstr>
      <vt:lpstr>PIT answers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Data</dc:title>
  <dc:creator>Unknown Creator</dc:creator>
  <cp:lastModifiedBy>Martha Nelson, Skokie Public Library</cp:lastModifiedBy>
  <cp:lastPrinted>2019-11-22T18:56:16Z</cp:lastPrinted>
  <dcterms:created xsi:type="dcterms:W3CDTF">2019-04-16T17:43:50Z</dcterms:created>
  <dcterms:modified xsi:type="dcterms:W3CDTF">2019-11-22T18:57:31Z</dcterms:modified>
</cp:coreProperties>
</file>